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uliana\Documents\Seduc_2021\PASTAS ZIPADAS\00011.0298192021_62\"/>
    </mc:Choice>
  </mc:AlternateContent>
  <bookViews>
    <workbookView xWindow="0" yWindow="0" windowWidth="20490" windowHeight="7320" activeTab="1"/>
  </bookViews>
  <sheets>
    <sheet name="CAPA" sheetId="13" r:id="rId1"/>
    <sheet name="RESUMO" sheetId="1" r:id="rId2"/>
    <sheet name="ORÇAMENTO SINTÉTICO" sheetId="9" r:id="rId3"/>
    <sheet name="CRONOGRAMA" sheetId="8" r:id="rId4"/>
    <sheet name="ENCARGOS SOCIAIS NÃO DESONERADO" sheetId="2" r:id="rId5"/>
    <sheet name="BDI NÃO DESONERADO" sheetId="3" r:id="rId6"/>
    <sheet name="MEMORIAL DESCRITIVO" sheetId="11" r:id="rId7"/>
    <sheet name="CURVA ABC" sheetId="5" r:id="rId8"/>
    <sheet name="COMPOSIÇÕES ANALÍTICAS" sheetId="6" r:id="rId9"/>
    <sheet name="ADM. OBRA" sheetId="12" r:id="rId10"/>
    <sheet name="PARC. MAIOR RELEVÂNCIA" sheetId="10" r:id="rId11"/>
  </sheets>
  <externalReferences>
    <externalReference r:id="rId12"/>
  </externalReferences>
  <definedNames>
    <definedName name="_xlnm._FilterDatabase" localSheetId="7" hidden="1">'CURVA ABC'!$A$1:$J$9</definedName>
    <definedName name="_xlnm.Print_Area" localSheetId="9">'ADM. OBRA'!$A$1:$G$20</definedName>
    <definedName name="_xlnm.Print_Area" localSheetId="5">'BDI NÃO DESONERADO'!$A$1:$F$38</definedName>
    <definedName name="_xlnm.Print_Area" localSheetId="0">CAPA!$A$1:$J$54</definedName>
    <definedName name="_xlnm.Print_Area" localSheetId="8">'COMPOSIÇÕES ANALÍTICAS'!$A$1:$J$579</definedName>
    <definedName name="_xlnm.Print_Area" localSheetId="3">CRONOGRAMA!$A$1:$M$56</definedName>
    <definedName name="_xlnm.Print_Area" localSheetId="7">'CURVA ABC'!$A$1:$J$256</definedName>
    <definedName name="_xlnm.Print_Area" localSheetId="4">'ENCARGOS SOCIAIS NÃO DESONERADO'!$A$1:$D$47</definedName>
    <definedName name="_xlnm.Print_Area" localSheetId="6">'MEMORIAL DESCRITIVO'!$A$1:$I$183</definedName>
    <definedName name="_xlnm.Print_Area" localSheetId="2">'ORÇAMENTO SINTÉTICO'!$A$1:$I$315</definedName>
    <definedName name="_xlnm.Print_Area" localSheetId="10">'PARC. MAIOR RELEVÂNCIA'!$A$1:$D$11</definedName>
    <definedName name="_xlnm.Print_Area" localSheetId="1">RESUMO!$A$1:$K$55</definedName>
  </definedNames>
  <calcPr calcId="191029"/>
</workbook>
</file>

<file path=xl/calcChain.xml><?xml version="1.0" encoding="utf-8"?>
<calcChain xmlns="http://schemas.openxmlformats.org/spreadsheetml/2006/main">
  <c r="F24" i="3" l="1"/>
  <c r="F23" i="3"/>
  <c r="F38" i="3"/>
  <c r="G15" i="12"/>
  <c r="G16" i="12"/>
  <c r="G14" i="12"/>
  <c r="G20" i="12" l="1"/>
  <c r="G17" i="12" l="1"/>
  <c r="F20" i="3" l="1"/>
  <c r="F15" i="3"/>
  <c r="F12" i="3"/>
  <c r="D45" i="2"/>
  <c r="C45" i="2"/>
  <c r="D41" i="2"/>
  <c r="C41" i="2"/>
  <c r="D34" i="2"/>
  <c r="C34" i="2"/>
  <c r="D22" i="2"/>
  <c r="C22" i="2"/>
  <c r="C6" i="2"/>
  <c r="F29" i="3" l="1"/>
  <c r="D46" i="2"/>
  <c r="C46" i="2"/>
</calcChain>
</file>

<file path=xl/sharedStrings.xml><?xml version="1.0" encoding="utf-8"?>
<sst xmlns="http://schemas.openxmlformats.org/spreadsheetml/2006/main" count="8354" uniqueCount="2469">
  <si>
    <t>Encargos Sociais</t>
  </si>
  <si>
    <t>Não Desonerado: 
Horista:  112,15%
Mensalista:  70,87%</t>
  </si>
  <si>
    <t>Código</t>
  </si>
  <si>
    <t>Descrição</t>
  </si>
  <si>
    <t>Quant.</t>
  </si>
  <si>
    <t>GOVERNO DO ESTADO DO PIAUÍ</t>
  </si>
  <si>
    <t>SECRETARIA DE ESTADO E DA EDUCAÇÃO E CULTURA - SEDUC</t>
  </si>
  <si>
    <t>UNIDADE DE GESTÃO DE REDE FÍSICA - UGERF</t>
  </si>
  <si>
    <t>SINAPI- SISTEMA NACIONAL DE PESQUISAS DE CUSTO E ÍNDICES DA CONSTRUÇÃO CIVIL</t>
  </si>
  <si>
    <t>UF: PI</t>
  </si>
  <si>
    <t>CÁLCULO DOS ENCARGOS SOCIAIS SOBRE A MÃO-DE-OBRA</t>
  </si>
  <si>
    <t>PRAZO (DIAS CORRIDOS)</t>
  </si>
  <si>
    <t>B.D.I.:</t>
  </si>
  <si>
    <t>CÓDIGO</t>
  </si>
  <si>
    <t>DESCRIÇÃO</t>
  </si>
  <si>
    <t>HORISTA (%)</t>
  </si>
  <si>
    <t>MENSALISTA (%)</t>
  </si>
  <si>
    <t xml:space="preserve">GRUPO  A </t>
  </si>
  <si>
    <t>A1</t>
  </si>
  <si>
    <t>INSS</t>
  </si>
  <si>
    <t>A2</t>
  </si>
  <si>
    <t>SESI</t>
  </si>
  <si>
    <t>A3</t>
  </si>
  <si>
    <t>SENAI</t>
  </si>
  <si>
    <t>A4</t>
  </si>
  <si>
    <t>INCRA</t>
  </si>
  <si>
    <t>A5</t>
  </si>
  <si>
    <t>SEBRAE</t>
  </si>
  <si>
    <t>A6</t>
  </si>
  <si>
    <t>SALÁRIO EDUCAÇÃO</t>
  </si>
  <si>
    <t>A7</t>
  </si>
  <si>
    <t>SEGURO CONTRA ACIDENTES NO TRABALHO</t>
  </si>
  <si>
    <t>A8</t>
  </si>
  <si>
    <t>FGTS</t>
  </si>
  <si>
    <t>A9</t>
  </si>
  <si>
    <t>SECONCI</t>
  </si>
  <si>
    <t>A</t>
  </si>
  <si>
    <t>TOTAL DOS ENCARGOS SOCIAIS BÁSICOS</t>
  </si>
  <si>
    <t>GRUPO B</t>
  </si>
  <si>
    <t>B1</t>
  </si>
  <si>
    <t>REPOUSO SEMANAL REMUNERADO</t>
  </si>
  <si>
    <t>B2</t>
  </si>
  <si>
    <t>FERIADOS</t>
  </si>
  <si>
    <t>B3</t>
  </si>
  <si>
    <t>AUXILIO ENFERMIDADE</t>
  </si>
  <si>
    <t>B4</t>
  </si>
  <si>
    <t>13º SALÁRIO</t>
  </si>
  <si>
    <t>B5</t>
  </si>
  <si>
    <t>LICENÇA PATERNIDADE</t>
  </si>
  <si>
    <t>B6</t>
  </si>
  <si>
    <t>FALTAS JUSTIFICADAS</t>
  </si>
  <si>
    <t>B7</t>
  </si>
  <si>
    <t>DIAS DE CHUVAS</t>
  </si>
  <si>
    <t>B8</t>
  </si>
  <si>
    <t>AUXILIO ACIDENTE DE TRABALHO</t>
  </si>
  <si>
    <t>B9</t>
  </si>
  <si>
    <t>FÉRIAS GOZADAS</t>
  </si>
  <si>
    <t>B10</t>
  </si>
  <si>
    <t>SALARIO MATERNIDADE</t>
  </si>
  <si>
    <t>B</t>
  </si>
  <si>
    <t>TOTAL DOS ENCARGOS SOCIAIS QUE RECEBEM INCIDÊNCIAS DE A</t>
  </si>
  <si>
    <t>GRUPO C</t>
  </si>
  <si>
    <t>C1</t>
  </si>
  <si>
    <t>AVISO PREVIO IDENIZADO</t>
  </si>
  <si>
    <t>C2</t>
  </si>
  <si>
    <t>AVISO PREVIO TRABALHO</t>
  </si>
  <si>
    <t>C3</t>
  </si>
  <si>
    <t>FÉRIAS INDENIZADAS</t>
  </si>
  <si>
    <t>C4</t>
  </si>
  <si>
    <t>DEPOSITO RECISAO SEM JUSTA CAUSA</t>
  </si>
  <si>
    <t>C5</t>
  </si>
  <si>
    <t>IDENIZAÇÃO ADICIONAL</t>
  </si>
  <si>
    <t>C</t>
  </si>
  <si>
    <t>TOTAL DOS ENCARGOS SOCIAIS QUE NÃO RECEBEM AS INCIDÊNCIAS GLOBAIS DE A</t>
  </si>
  <si>
    <t>GRUPO D</t>
  </si>
  <si>
    <t>D1</t>
  </si>
  <si>
    <t>REINCIDÊNCIA DE GRUPO A SOBRE GRUPO B</t>
  </si>
  <si>
    <t>D2</t>
  </si>
  <si>
    <t>REINCIDÊNCIA DE GRUPO A SOBRE AVISO PREVIO DE TRABALHO E REINCIDENCIAS DO FGTS SOBRE AVISO PREVIO INDENIZADO</t>
  </si>
  <si>
    <t>D</t>
  </si>
  <si>
    <t>TOTAL DAS TAXAS DE INCIDÊNCIAS E REINCIDÊNCIAS</t>
  </si>
  <si>
    <t>TOTAL DOS ENCARGOS (A+B+C+D)</t>
  </si>
  <si>
    <t>FONTE: SINAPI - SISTEMA NACIONAL DE PESQUISA DE CUSTOS E ÍNDICES DA CONSTRUÇÃO CIVIL</t>
  </si>
  <si>
    <t>LEIS SOCIAIS  SEM DESONERAÇÃO:</t>
  </si>
  <si>
    <t>ENCARGOS SOCIAIS SOBRE PREÇOS DA MÃO DE OBRA HORISTA E MENSALISTA (SEM DESONERAÇÃO)</t>
  </si>
  <si>
    <t>HORISTA (%): 112,15%</t>
  </si>
  <si>
    <t>MENSALISTA (%): 70,87%</t>
  </si>
  <si>
    <t>BONIFICAÇÕES E DESPESAS INDIRETAS</t>
  </si>
  <si>
    <t>ITEM</t>
  </si>
  <si>
    <t>COMPONENTE DO BDI</t>
  </si>
  <si>
    <t>PERCENTUAL</t>
  </si>
  <si>
    <t>BENEFÍCIOS</t>
  </si>
  <si>
    <t>LUCRO</t>
  </si>
  <si>
    <t>CA</t>
  </si>
  <si>
    <t>CUSTOS ADMINISTRATIVOS</t>
  </si>
  <si>
    <t>DESPESAS COM A ADMINISTRAÇÃO CENTRAL</t>
  </si>
  <si>
    <t xml:space="preserve">GARANTIAS E SEGUROS </t>
  </si>
  <si>
    <t>RISCOS</t>
  </si>
  <si>
    <t>CF</t>
  </si>
  <si>
    <t>CUSTOS FINANCEIROS</t>
  </si>
  <si>
    <t>DESPESAS FINANCEIRAS</t>
  </si>
  <si>
    <t>IT</t>
  </si>
  <si>
    <t>IMPOSTOS</t>
  </si>
  <si>
    <t>ISS*</t>
  </si>
  <si>
    <t>PIS</t>
  </si>
  <si>
    <t>COFINS</t>
  </si>
  <si>
    <t>CONTRIBUIÇÃO PREVIDENCIÁRIA PARA RECEITA BRUTA</t>
  </si>
  <si>
    <t>TOTAL</t>
  </si>
  <si>
    <t>CRONOGRAMA FÍSICO FINANCEIRO</t>
  </si>
  <si>
    <t>PLANILHA RESUMO - NÃO DESONERADA</t>
  </si>
  <si>
    <t>CURVA ABC DE SERVIÇO</t>
  </si>
  <si>
    <t xml:space="preserve"> 90777 </t>
  </si>
  <si>
    <t>ENGENHEIRO CIVIL DE OBRA JUNIOR COM ENCARGOS COMPLEMENTARES</t>
  </si>
  <si>
    <t>H</t>
  </si>
  <si>
    <t xml:space="preserve"> 90780 </t>
  </si>
  <si>
    <t>MESTRE DE OBRAS COM ENCARGOS COMPLEMENTARES</t>
  </si>
  <si>
    <t xml:space="preserve"> 90766 </t>
  </si>
  <si>
    <t>ALMOXARIFE COM ENCARGOS COMPLEMENTARES</t>
  </si>
  <si>
    <t>ITENS RELEVANTES</t>
  </si>
  <si>
    <t>DESCRIÇÃO DO ITEM</t>
  </si>
  <si>
    <t>QNT</t>
  </si>
  <si>
    <t>UND</t>
  </si>
  <si>
    <t xml:space="preserve">      UNIDADE DE GESTÃO DE REDE FÍSICA - UGERF</t>
  </si>
  <si>
    <t xml:space="preserve">                             Composições Analíticas com Preço Unitário</t>
  </si>
  <si>
    <t xml:space="preserve">                                Composições Principais</t>
  </si>
  <si>
    <t>Desonerado: 
Horista:  83,37%
Mensalista:  47,61%</t>
  </si>
  <si>
    <t>MEMORIAL DESCRITIVO</t>
  </si>
  <si>
    <t>COMPOSIÇÃO DA ADMINISTRAÇÃO LOCAL DA OBRA</t>
  </si>
  <si>
    <t>Referência</t>
  </si>
  <si>
    <t>Und.</t>
  </si>
  <si>
    <t xml:space="preserve">Custo Unitário </t>
  </si>
  <si>
    <t>Custo Total</t>
  </si>
  <si>
    <t xml:space="preserve">SINAPI </t>
  </si>
  <si>
    <t>Porcentagem da Administração da Obra</t>
  </si>
  <si>
    <t>Valor da Obra (Escola Padrão)</t>
  </si>
  <si>
    <t>ORÇAMENTO SINTÉTICO - NÃO DESONERADO</t>
  </si>
  <si>
    <t>PARCELA RELEVANTE</t>
  </si>
  <si>
    <t>Item</t>
  </si>
  <si>
    <t>Total</t>
  </si>
  <si>
    <t>Peso (%)</t>
  </si>
  <si>
    <t xml:space="preserve"> 1 </t>
  </si>
  <si>
    <t xml:space="preserve"> 2 </t>
  </si>
  <si>
    <t>SERVIÇOS INICIAIS</t>
  </si>
  <si>
    <t xml:space="preserve"> 2.1 </t>
  </si>
  <si>
    <t>IMPLANTAÇÃO</t>
  </si>
  <si>
    <t xml:space="preserve"> 3 </t>
  </si>
  <si>
    <t>DEMOLIÇÕES</t>
  </si>
  <si>
    <t xml:space="preserve"> 4 </t>
  </si>
  <si>
    <t xml:space="preserve"> 4.1 </t>
  </si>
  <si>
    <t>PINTURAS</t>
  </si>
  <si>
    <t xml:space="preserve"> 5 </t>
  </si>
  <si>
    <t>MUROS E FACHADA PADRÃO SEDUC</t>
  </si>
  <si>
    <t xml:space="preserve"> 5.1 </t>
  </si>
  <si>
    <t>LIMPEZA DA OBRA</t>
  </si>
  <si>
    <t>Banco</t>
  </si>
  <si>
    <t>Und</t>
  </si>
  <si>
    <t>Valor Unit</t>
  </si>
  <si>
    <t xml:space="preserve"> 1.1 </t>
  </si>
  <si>
    <t xml:space="preserve"> SEDUC 1.1.1 </t>
  </si>
  <si>
    <t>Próprio</t>
  </si>
  <si>
    <t>ADMINISTRAÇÃO LOCAL - SERVIÇOS COMUNS</t>
  </si>
  <si>
    <t xml:space="preserve"> SEDUC 1.05 </t>
  </si>
  <si>
    <t>PLACA DE OBRA EM CHAPA DE ACO GALVANIZADO (Ref. SINAPI 01/2020: 74209/1)</t>
  </si>
  <si>
    <t>SINAPI</t>
  </si>
  <si>
    <t xml:space="preserve"> 4.1.1 </t>
  </si>
  <si>
    <t xml:space="preserve"> 88497 </t>
  </si>
  <si>
    <t>APLICAÇÃO E LIXAMENTO DE MASSA LÁTEX EM PAREDES, DUAS DEMÃOS. AF_06/2014</t>
  </si>
  <si>
    <t xml:space="preserve"> 88489 </t>
  </si>
  <si>
    <t>APLICAÇÃO MANUAL DE PINTURA COM TINTA LÁTEX ACRÍLICA EM PAREDES, DUAS DEMÃOS. AF_06/2014</t>
  </si>
  <si>
    <t xml:space="preserve"> 5.1.1 </t>
  </si>
  <si>
    <t xml:space="preserve"> 88415 </t>
  </si>
  <si>
    <t>APLICAÇÃO MANUAL DE FUNDO SELADOR ACRÍLICO EM PAREDES EXTERNAS DE CASAS. AF_06/2014</t>
  </si>
  <si>
    <t>Total Por Etapa</t>
  </si>
  <si>
    <t>30 DIAS</t>
  </si>
  <si>
    <t>60 DIAS</t>
  </si>
  <si>
    <t>Tipo</t>
  </si>
  <si>
    <t>Ampliação</t>
  </si>
  <si>
    <t>ADMINISTRAÇÃO DA OBRA</t>
  </si>
  <si>
    <t>Vigência a partir de: 10/2020</t>
  </si>
  <si>
    <t>MUNICÍPIO: MURICI DOS PORTELAS/PI</t>
  </si>
  <si>
    <t>OBRA: REFORMA DA UNIDADE ESCOLAR OTÁVIO ESCÓRCIO</t>
  </si>
  <si>
    <t xml:space="preserve">                                     MUNICÍPIO: MURICI DOS PORTELAS/PI</t>
  </si>
  <si>
    <t xml:space="preserve">                                       OBRA: REFORMA DA UNIDADE ESCOLAR OTÁVIO ESCÓRCIO</t>
  </si>
  <si>
    <t>SUBESTAÇÃO ÁREA 112,5 KVA 13.8 KV</t>
  </si>
  <si>
    <t>AMPLIAÇÃO E REFORMA DE ESCOLA PADRÃO SEDUC</t>
  </si>
  <si>
    <t>SERVIÇOS PRELIMINARES</t>
  </si>
  <si>
    <t xml:space="preserve"> 5.2 </t>
  </si>
  <si>
    <t>MOVIMENTO DE TERRA</t>
  </si>
  <si>
    <t xml:space="preserve"> 5.3 </t>
  </si>
  <si>
    <t>INFRAESTRUTURA</t>
  </si>
  <si>
    <t xml:space="preserve"> 5.4 </t>
  </si>
  <si>
    <t>SUPERESTRUTURA</t>
  </si>
  <si>
    <t xml:space="preserve"> 5.5 </t>
  </si>
  <si>
    <t>PAREDES E DIVISORIAS</t>
  </si>
  <si>
    <t xml:space="preserve"> 5.6 </t>
  </si>
  <si>
    <t>COBERTURAS</t>
  </si>
  <si>
    <t xml:space="preserve"> 5.7 </t>
  </si>
  <si>
    <t>INSTALAÇÕES HIDROSSANITÁRIAS</t>
  </si>
  <si>
    <t xml:space="preserve"> 5.8 </t>
  </si>
  <si>
    <t xml:space="preserve"> 5.9 </t>
  </si>
  <si>
    <t>INSTALAÇÕES DE GÁS</t>
  </si>
  <si>
    <t xml:space="preserve"> 5.10 </t>
  </si>
  <si>
    <t>INSTALAÇÕES DE PREVENÇÃO E COMBATE A INCÊNDIO</t>
  </si>
  <si>
    <t>SPDA</t>
  </si>
  <si>
    <t>PAVIMENTAÇÃO</t>
  </si>
  <si>
    <t>REVESTIMENTOS</t>
  </si>
  <si>
    <t>FORROS</t>
  </si>
  <si>
    <t>ESQUADRIAS</t>
  </si>
  <si>
    <t>BANCADAS E DIVISÓRIAS</t>
  </si>
  <si>
    <t>LOUÇAS E ACESSÓRIOS</t>
  </si>
  <si>
    <t>SERVIÇOS DIVERSOS</t>
  </si>
  <si>
    <t>SINALIZAÇÃO</t>
  </si>
  <si>
    <t>Total Geral</t>
  </si>
  <si>
    <t>MÊS</t>
  </si>
  <si>
    <t xml:space="preserve"> SEDUC E 2 </t>
  </si>
  <si>
    <t>POSTE DE CONCRETO DUPLO T H=11M E CARGA NOMINAL 600KG INCLUSIVE E ESCAVACAO, EXCLUSIVE TRANSPORTE - FORNECIMENTO E INSTALACAO.</t>
  </si>
  <si>
    <t>UN</t>
  </si>
  <si>
    <t xml:space="preserve"> 102105 </t>
  </si>
  <si>
    <t>TRANSFORMADOR DE DISTRIBUIÇÃO, 112,5 KVA, TRIFÁSICO, 60 HZ, CLASSE 15 KV, IMERSO EM ÓLEO MINERAL, INSTALAÇÃO EM POSTE (NÃO INCLUSO SUPORTE) - FORNECIMENTO E INSTALAÇÃO. AF_12/2020</t>
  </si>
  <si>
    <t xml:space="preserve"> SEDUC E 19 </t>
  </si>
  <si>
    <t>MONTAGEM ELETROMECÂNICA DE ESTRUTURA DE AT T/ CE3-TC 13,8KV S/ TRAFO.</t>
  </si>
  <si>
    <t xml:space="preserve"> SEDUC E 35 </t>
  </si>
  <si>
    <t>INSTALAÇÃO DE MEDIÇÃO COM PROTEÇÃO PARA TRANSFORMADOR DE 112,5 KVA.</t>
  </si>
  <si>
    <t xml:space="preserve"> SEDUC E 85.1 </t>
  </si>
  <si>
    <t>CUBÍCULO DE MEDIÇÃO E RECUO DE MURO</t>
  </si>
  <si>
    <t xml:space="preserve"> SEDUC E 11 </t>
  </si>
  <si>
    <t>LANÇAMENTO E NIVELAMENTO DE CONDUTOR CABO PROTEGIDO 15KV XLPE AL 35mm², INCLUINDO MENSSAGEIRO E ESPAÇADOR LOSANGULAR.</t>
  </si>
  <si>
    <t>M</t>
  </si>
  <si>
    <t xml:space="preserve"> 96985 </t>
  </si>
  <si>
    <t>HASTE DE ATERRAMENTO 5/8  PARA SPDA - FORNECIMENTO E INSTALAÇÃO. AF_12/2017</t>
  </si>
  <si>
    <t xml:space="preserve"> SEDUC E 107 </t>
  </si>
  <si>
    <t>CABO DE ALUMINIO NU COM ALAMA DE AÇO BITOLA 1/0 AWG</t>
  </si>
  <si>
    <t xml:space="preserve"> 98111 </t>
  </si>
  <si>
    <t>CAIXA DE INSPEÇÃO PARA ATERRAMENTO, CIRCULAR, EM POLIETILENO, DIÂMETRO INTERNO = 0,3 M. AF_12/2020</t>
  </si>
  <si>
    <t xml:space="preserve"> SEDUC E 78.1 </t>
  </si>
  <si>
    <t>SOLICITAÇÃO DE EVT JUNTO A EQUATORIAL</t>
  </si>
  <si>
    <t xml:space="preserve"> 97882 </t>
  </si>
  <si>
    <t>CAIXA ENTERRADA ELÉTRICA RETANGULAR, EM CONCRETO PRÉ-MOLDADO, FUNDO COM BRITA, DIMENSÕES INTERNAS: 0,4X0,4X0,4 M. AF_12/2020</t>
  </si>
  <si>
    <t xml:space="preserve"> 97622 </t>
  </si>
  <si>
    <t>DEMOLIÇÃO DE ALVENARIA DE BLOCO FURADO, DE FORMA MANUAL, SEM REAPROVEITAMENTO. AF_12/2017</t>
  </si>
  <si>
    <t>m³</t>
  </si>
  <si>
    <t xml:space="preserve"> 97645 </t>
  </si>
  <si>
    <t>REMOÇÃO DE JANELAS, DE FORMA MANUAL, SEM REAPROVEITAMENTO. AF_12/2017</t>
  </si>
  <si>
    <t>m²</t>
  </si>
  <si>
    <t xml:space="preserve"> 97644 </t>
  </si>
  <si>
    <t>REMOÇÃO DE PORTAS, DE FORMA MANUAL, SEM REAPROVEITAMENTO. AF_12/2017</t>
  </si>
  <si>
    <t xml:space="preserve"> 97633 </t>
  </si>
  <si>
    <t>DEMOLIÇÃO DE REVESTIMENTO CERÂMICO, DE FORMA MANUAL, SEM REAPROVEITAMENTO. AF_12/2017</t>
  </si>
  <si>
    <t xml:space="preserve"> 97631 </t>
  </si>
  <si>
    <t>DEMOLIÇÃO DE ARGAMASSAS, DE FORMA MANUAL, SEM REAPROVEITAMENTO. AF_12/2017</t>
  </si>
  <si>
    <t xml:space="preserve"> 97641 </t>
  </si>
  <si>
    <t>REMOÇÃO DE FORRO DE GESSO, DE FORMA MANUAL, SEM REAPROVEITAMENTO. AF_12/2017</t>
  </si>
  <si>
    <t xml:space="preserve"> SEDUC 02.28 </t>
  </si>
  <si>
    <t xml:space="preserve"> SEDUC 01.19 </t>
  </si>
  <si>
    <t>M²</t>
  </si>
  <si>
    <t xml:space="preserve"> 97647 </t>
  </si>
  <si>
    <t>REMOÇÃO DE TELHAS, DE FIBROCIMENTO, METÁLICA E CERÂMICA, DE FORMA MANUAL, SEM REAPROVEITAMENTO. AF_12/2017</t>
  </si>
  <si>
    <t xml:space="preserve"> 97650 </t>
  </si>
  <si>
    <t>REMOÇÃO DE TRAMA DE MADEIRA PARA COBERTURA, DE FORMA MANUAL, SEM REAPROVEITAMENTO. AF_12/2017</t>
  </si>
  <si>
    <t>ORSE</t>
  </si>
  <si>
    <t xml:space="preserve"> 97662 </t>
  </si>
  <si>
    <t>REMOÇÃO DE TUBULAÇÕES (TUBOS E CONEXÕES) DE ÁGUA FRIA, DE FORMA MANUAL, SEM REAPROVEITAMENTO. AF_12/2017</t>
  </si>
  <si>
    <t xml:space="preserve"> 97663 </t>
  </si>
  <si>
    <t>REMOÇÃO DE LOUÇAS, DE FORMA MANUAL, SEM REAPROVEITAMENTO. AF_12/2017</t>
  </si>
  <si>
    <t xml:space="preserve"> 97665 </t>
  </si>
  <si>
    <t>REMOÇÃO DE LUMINÁRIAS, DE FORMA MANUAL, SEM REAPROVEITAMENTO. AF_12/2017</t>
  </si>
  <si>
    <t xml:space="preserve"> 97666 </t>
  </si>
  <si>
    <t>REMOÇÃO DE METAIS SANITÁRIOS, DE FORMA MANUAL, SEM REAPROVEITAMENTO. AF_12/2017</t>
  </si>
  <si>
    <t xml:space="preserve"> 97661 </t>
  </si>
  <si>
    <t>REMOÇÃO DE CABOS ELÉTRICOS, DE FORMA MANUAL, SEM REAPROVEITAMENTO. AF_12/2017</t>
  </si>
  <si>
    <t xml:space="preserve"> 97660 </t>
  </si>
  <si>
    <t>REMOÇÃO DE INTERRUPTORES/TOMADAS ELÉTRICAS, DE FORMA MANUAL, SEM REAPROVEITAMENTO. AF_12/2017</t>
  </si>
  <si>
    <t xml:space="preserve"> SEDUC 01.17 </t>
  </si>
  <si>
    <t>DEMOLIÇÃO DE ALVENARIA DE ELEMENTOS VAZADOS (COBOGÓ), SEM REAPROVEITAMENTO (Ref. ORSE 8038)</t>
  </si>
  <si>
    <t xml:space="preserve"> 97664 </t>
  </si>
  <si>
    <t>REMOÇÃO DE ACESSÓRIOS, DE FORMA MANUAL, SEM REAPROVEITAMENTO. AF_12/2017</t>
  </si>
  <si>
    <t xml:space="preserve"> SEDUC 03.00 </t>
  </si>
  <si>
    <t>Revisão em cobertura com telha ceramica tipo canal comum, Itabaiana ou similar, com reposição de 80% do material (Ref. ORSE 9210)</t>
  </si>
  <si>
    <t xml:space="preserve"> 98524 </t>
  </si>
  <si>
    <t>LIMPEZA MANUAL DE VEGETAÇÃO EM TERRENO COM ENXADA.AF_05/2018</t>
  </si>
  <si>
    <t xml:space="preserve"> 99059 </t>
  </si>
  <si>
    <t>LOCACAO CONVENCIONAL DE OBRA, UTILIZANDO GABARITO DE TÁBUAS CORRIDAS PONTALETADAS A CADA 2,00M -  2 UTILIZAÇÕES. AF_10/2018</t>
  </si>
  <si>
    <t xml:space="preserve"> 5.2.1 </t>
  </si>
  <si>
    <t xml:space="preserve"> SEDUC 3.01 </t>
  </si>
  <si>
    <t>ESCAVAÇÃO MANUAL DE CAMPO ABERTO EM TERRA ATÉ 2M (Ref. SEINFRA C1256)</t>
  </si>
  <si>
    <t>M³</t>
  </si>
  <si>
    <t xml:space="preserve"> 5.2.2 </t>
  </si>
  <si>
    <t xml:space="preserve"> 93358 </t>
  </si>
  <si>
    <t>ESCAVAÇÃO MANUAL DE VALA COM PROFUNDIDADE MENOR OU IGUAL A 1,30 M. AF_03/2016</t>
  </si>
  <si>
    <t xml:space="preserve"> 96995 </t>
  </si>
  <si>
    <t>REATERRO MANUAL APILOADO COM SOQUETE. AF_10/2017</t>
  </si>
  <si>
    <t xml:space="preserve"> 97083 </t>
  </si>
  <si>
    <t>COMPACTAÇÃO MECÂNICA DE SOLO PARA EXECUÇÃO DE RADIER, COM COMPACTADOR DE SOLOS A PERCUSSÃO. AF_09/2017</t>
  </si>
  <si>
    <t xml:space="preserve"> 94962 </t>
  </si>
  <si>
    <t>CONCRETO MAGRO PARA LASTRO, TRAÇO 1:4,5:4,5 (CIMENTO/ AREIA MÉDIA/ BRITA 1)  - PREPARO MECÂNICO COM BETONEIRA 400 L. AF_07/2016</t>
  </si>
  <si>
    <t xml:space="preserve"> 5.3.1 </t>
  </si>
  <si>
    <t xml:space="preserve"> 95241 </t>
  </si>
  <si>
    <t>LASTRO DE CONCRETO MAGRO, APLICADO EM PISOS OU RADIERS, ESPESSURA DE 5 CM. AF_07/2016</t>
  </si>
  <si>
    <t xml:space="preserve"> 5.3.2 </t>
  </si>
  <si>
    <t xml:space="preserve"> 96546 </t>
  </si>
  <si>
    <t>ARMAÇÃO DE BLOCO, VIGA BALDRAME OU SAPATA UTILIZANDO AÇO CA-50 DE 10 MM - MONTAGEM. AF_06/2017</t>
  </si>
  <si>
    <t>KG</t>
  </si>
  <si>
    <t xml:space="preserve"> 5.3.3 </t>
  </si>
  <si>
    <t xml:space="preserve"> 96547 </t>
  </si>
  <si>
    <t>ARMAÇÃO DE BLOCO, VIGA BALDRAME OU SAPATA UTILIZANDO AÇO CA-50 DE 12,5 MM - MONTAGEM. AF_06/2017</t>
  </si>
  <si>
    <t xml:space="preserve"> 5.3.4 </t>
  </si>
  <si>
    <t xml:space="preserve"> 96543 </t>
  </si>
  <si>
    <t>ARMAÇÃO DE BLOCO, VIGA BALDRAME E SAPATA UTILIZANDO AÇO CA-60 DE 5 MM - MONTAGEM. AF_06/2017</t>
  </si>
  <si>
    <t xml:space="preserve"> 96542 </t>
  </si>
  <si>
    <t>FABRICAÇÃO, MONTAGEM E DESMONTAGEM DE FÔRMA PARA VIGA BALDRAME, EM CHAPA DE MADEIRA COMPENSADA RESINADA, E=17 MM, 4 UTILIZAÇÕES. AF_06/2017</t>
  </si>
  <si>
    <t xml:space="preserve"> 96535 </t>
  </si>
  <si>
    <t>FABRICAÇÃO, MONTAGEM E DESMONTAGEM DE FÔRMA PARA SAPATA, EM MADEIRA SERRADA, E=25 MM, 4 UTILIZAÇÕES. AF_06/2017</t>
  </si>
  <si>
    <t xml:space="preserve"> 98557 </t>
  </si>
  <si>
    <t>IMPERMEABILIZAÇÃO DE SUPERFÍCIE COM EMULSÃO ASFÁLTICA, 2 DEMÃOS AF_06/2018</t>
  </si>
  <si>
    <t xml:space="preserve"> 94966 </t>
  </si>
  <si>
    <t>CONCRETO FCK = 30MPA, TRAÇO 1:2,1:2,5 (CIMENTO/ AREIA MÉDIA/ BRITA 1)  - PREPARO MECÂNICO COM BETONEIRA 400 L. AF_07/2016</t>
  </si>
  <si>
    <t xml:space="preserve"> 92873 </t>
  </si>
  <si>
    <t>LANÇAMENTO COM USO DE BALDES, ADENSAMENTO E ACABAMENTO DE CONCRETO EM ESTRUTURAS. AF_12/2015</t>
  </si>
  <si>
    <t xml:space="preserve"> 5.4.1 </t>
  </si>
  <si>
    <t xml:space="preserve"> 92779 </t>
  </si>
  <si>
    <t>ARMAÇÃO DE PILAR OU VIGA DE UMA ESTRUTURA CONVENCIONAL DE CONCRETO ARMADO EM UMA EDIFICAÇÃO TÉRREA OU SOBRADO UTILIZANDO AÇO CA-50 DE 12,5 MM - MONTAGEM. AF_12/2015</t>
  </si>
  <si>
    <t xml:space="preserve"> 92778 </t>
  </si>
  <si>
    <t>ARMAÇÃO DE PILAR OU VIGA DE UMA ESTRUTURA CONVENCIONAL DE CONCRETO ARMADO EM UMA EDIFICAÇÃO TÉRREA OU SOBRADO UTILIZANDO AÇO CA-50 DE 10,0 MM - MONTAGEM. AF_12/2015</t>
  </si>
  <si>
    <t xml:space="preserve"> 92775 </t>
  </si>
  <si>
    <t>ARMAÇÃO DE PILAR OU VIGA DE UMA ESTRUTURA CONVENCIONAL DE CONCRETO ARMADO EM UMA EDIFICAÇÃO TÉRREA OU SOBRADO UTILIZANDO AÇO CA-60 DE 5,0 MM - MONTAGEM. AF_12/2015</t>
  </si>
  <si>
    <t xml:space="preserve"> 92776 </t>
  </si>
  <si>
    <t>ARMAÇÃO DE PILAR OU VIGA DE UMA ESTRUTURA CONVENCIONAL DE CONCRETO ARMADO EM UMA EDIFICAÇÃO TÉRREA OU SOBRADO UTILIZANDO AÇO CA-50 DE 6,3 MM - MONTAGEM. AF_12/2015</t>
  </si>
  <si>
    <t xml:space="preserve"> 101963 </t>
  </si>
  <si>
    <t>LAJE PRÉ-MOLDADA UNIDIRECIONAL, BIAPOIADA, PARA PISO, ENCHIMENTO EM CERÂMICA, VIGOTA CONVENCIONAL, ALTURA TOTAL DA LAJE (ENCHIMENTO+CAPA) = (8+4). AF_11/2020</t>
  </si>
  <si>
    <t xml:space="preserve"> 5.5.1 </t>
  </si>
  <si>
    <t xml:space="preserve"> SEDUC 6.02 </t>
  </si>
  <si>
    <t>ALVENARIA EM TIJOLO CERAMICO FURADO 9X14X19CM, E = 9 CM, ASSENTADO EM ARGAMASSA TRACO 1:4, PREPARO MECÂNICO, BETONEIRA 400 L , JUNTA 1 CM (REF. SINAPI 73935/5 JAN 2014)</t>
  </si>
  <si>
    <t xml:space="preserve"> SEDUC 6.04 </t>
  </si>
  <si>
    <t>DIVISÓRIA DE GRANITO CINZA E= 3 CM (Ref. SEINFRA C4096)</t>
  </si>
  <si>
    <t xml:space="preserve"> 93186 </t>
  </si>
  <si>
    <t>VERGA MOLDADA IN LOCO EM CONCRETO PARA JANELAS COM ATÉ 1,5 M DE VÃO. AF_03/2016</t>
  </si>
  <si>
    <t xml:space="preserve"> 93197 </t>
  </si>
  <si>
    <t>CONTRAVERGA MOLDADA IN LOCO EM CONCRETO PARA VÃOS DE MAIS DE 1,5 M DE COMPRIMENTO. AF_03/2016</t>
  </si>
  <si>
    <t xml:space="preserve"> 93188 </t>
  </si>
  <si>
    <t>VERGA MOLDADA IN LOCO EM CONCRETO PARA PORTAS COM ATÉ 1,5 M DE VÃO. AF_03/2016</t>
  </si>
  <si>
    <t xml:space="preserve"> SEDUC 03.04 </t>
  </si>
  <si>
    <t>REQUADRO DE VÃOS</t>
  </si>
  <si>
    <t xml:space="preserve"> 5.6.1 </t>
  </si>
  <si>
    <t xml:space="preserve"> 94231 </t>
  </si>
  <si>
    <t>RUFO EM CHAPA DE AÇO GALVANIZADO NÚMERO 24, CORTE DE 25 CM, INCLUSO TRANSPORTE VERTICAL. AF_07/2019</t>
  </si>
  <si>
    <t xml:space="preserve"> 5.6.2 </t>
  </si>
  <si>
    <t xml:space="preserve"> SEDUC 7.15 </t>
  </si>
  <si>
    <t>CHAPIM DE CONCRETO APARENTE COM ACABAMENTO DESEMPENADO, FORMA DE COMPENSADO PLASTIFICADO (MADEIRIT) DE 14 X 10 CM, FUNDIDO NO LOCAL. (Ref. SINAPI 01/2020: 71623)</t>
  </si>
  <si>
    <t xml:space="preserve"> 5.6.3 </t>
  </si>
  <si>
    <t xml:space="preserve"> 94227 </t>
  </si>
  <si>
    <t>CALHA EM CHAPA DE AÇO GALVANIZADO NÚMERO 24, DESENVOLVIMENTO DE 33 CM, INCLUSO TRANSPORTE VERTICAL. AF_07/2019</t>
  </si>
  <si>
    <t xml:space="preserve"> 5.6.4 </t>
  </si>
  <si>
    <t xml:space="preserve"> 94447 </t>
  </si>
  <si>
    <t>TELHAMENTO COM TELHA CERÂMICA CAPA-CANAL, TIPO PAULISTA, COM ATÉ 2 ÁGUAS, INCLUSO TRANSPORTE VERTICAL. AF_07/2019</t>
  </si>
  <si>
    <t xml:space="preserve"> 92541 </t>
  </si>
  <si>
    <t>TRAMA DE MADEIRA COMPOSTA POR RIPAS, CAIBROS E TERÇAS PARA TELHADOS DE ATÉ 2 ÁGUAS PARA TELHA CERÂMICA CAPA-CANAL, INCLUSO TRANSPORTE VERTICAL. AF_07/2019</t>
  </si>
  <si>
    <t xml:space="preserve"> 5.7.1 </t>
  </si>
  <si>
    <t>INSTALAÇÕES HIDRÁULICAS</t>
  </si>
  <si>
    <t xml:space="preserve"> 89356 </t>
  </si>
  <si>
    <t>TUBO, PVC, SOLDÁVEL, DN 25MM, INSTALADO EM RAMAL OU SUB-RAMAL DE ÁGUA - FORNECIMENTO E INSTALAÇÃO. AF_12/2014</t>
  </si>
  <si>
    <t xml:space="preserve"> 89357 </t>
  </si>
  <si>
    <t>TUBO, PVC, SOLDÁVEL, DN 32MM, INSTALADO EM RAMAL OU SUB-RAMAL DE ÁGUA - FORNECIMENTO E INSTALAÇÃO. AF_12/2014</t>
  </si>
  <si>
    <t xml:space="preserve"> 89449 </t>
  </si>
  <si>
    <t>TUBO, PVC, SOLDÁVEL, DN 50MM, INSTALADO EM PRUMADA DE ÁGUA - FORNECIMENTO E INSTALAÇÃO. AF_12/2014</t>
  </si>
  <si>
    <t xml:space="preserve"> 89429 </t>
  </si>
  <si>
    <t>ADAPTADOR CURTO COM BOLSA E ROSCA PARA REGISTRO, PVC, SOLDÁVEL, DN 25MM X 3/4, INSTALADO EM RAMAL DE DISTRIBUIÇÃO DE ÁGUA - FORNECIMENTO E INSTALAÇÃO. AF_12/2014</t>
  </si>
  <si>
    <t xml:space="preserve"> 89553 </t>
  </si>
  <si>
    <t>ADAPTADOR CURTO COM BOLSA E ROSCA PARA REGISTRO, PVC, SOLDÁVEL, DN 32MM X 1, INSTALADO EM PRUMADA DE ÁGUA - FORNECIMENTO E INSTALAÇÃO. AF_12/2014</t>
  </si>
  <si>
    <t xml:space="preserve"> 89596 </t>
  </si>
  <si>
    <t>ADAPTADOR CURTO COM BOLSA E ROSCA PARA REGISTRO, PVC, SOLDÁVEL, DN 50MM X 1.1/2, INSTALADO EM PRUMADA DE ÁGUA - FORNECIMENTO E INSTALAÇÃO. AF_12/2014</t>
  </si>
  <si>
    <t xml:space="preserve"> SEDUC 14.16 </t>
  </si>
  <si>
    <t>BUCHA DE REDUÇÃO, PVC, SOLDÁVEL, DN 32MM X 25MM, INSTALADO EM RAMAL OU SUB-RAMAL DE ÁGUA (Ref. SINAPI 90375)</t>
  </si>
  <si>
    <t xml:space="preserve"> SEDUC 14.03 </t>
  </si>
  <si>
    <t>BUCHA DE REDUÇÃO DE PVC, SOLDÁVEL, LONGA, 50 X 32 MM, INSTALADA EM RAMAL OU SUB-RAMAL (Ref. SINAPI 90375)</t>
  </si>
  <si>
    <t xml:space="preserve"> 89409 </t>
  </si>
  <si>
    <t>JOELHO 45 GRAUS, PVC, SOLDÁVEL, DN 25MM, INSTALADO EM RAMAL DE DISTRIBUIÇÃO DE ÁGUA - FORNECIMENTO E INSTALAÇÃO. AF_12/2014</t>
  </si>
  <si>
    <t xml:space="preserve"> 89502 </t>
  </si>
  <si>
    <t>JOELHO 45 GRAUS, PVC, SOLDÁVEL, DN 50MM, INSTALADO EM PRUMADA DE ÁGUA - FORNECIMENTO E INSTALAÇÃO. AF_12/2014</t>
  </si>
  <si>
    <t xml:space="preserve"> 89362 </t>
  </si>
  <si>
    <t>JOELHO 90 GRAUS, PVC, SOLDÁVEL, DN 25MM, INSTALADO EM RAMAL OU SUB-RAMAL DE ÁGUA - FORNECIMENTO E INSTALAÇÃO. AF_12/2014</t>
  </si>
  <si>
    <t xml:space="preserve"> 89367 </t>
  </si>
  <si>
    <t>JOELHO 90 GRAUS, PVC, SOLDÁVEL, DN 32MM, INSTALADO EM RAMAL OU SUB-RAMAL DE ÁGUA - FORNECIMENTO E INSTALAÇÃO. AF_12/2014</t>
  </si>
  <si>
    <t xml:space="preserve"> 89501 </t>
  </si>
  <si>
    <t>JOELHO 90 GRAUS, PVC, SOLDÁVEL, DN 50MM, INSTALADO EM PRUMADA DE ÁGUA - FORNECIMENTO E INSTALAÇÃO. AF_12/2014</t>
  </si>
  <si>
    <t xml:space="preserve"> 90373 </t>
  </si>
  <si>
    <t>JOELHO 90 GRAUS COM BUCHA DE LATÃO, PVC, SOLDÁVEL, DN 25MM, X 1/2 INSTALADO EM RAMAL OU SUB-RAMAL DE ÁGUA - FORNECIMENTO E INSTALAÇÃO. AF_12/2014</t>
  </si>
  <si>
    <t xml:space="preserve"> 89381 </t>
  </si>
  <si>
    <t>LUVA COM BUCHA DE LATÃO, PVC, SOLDÁVEL, DN 25MM X 3/4, INSTALADO EM RAMAL OU SUB-RAMAL DE ÁGUA - FORNECIMENTO E INSTALAÇÃO. AF_12/2014</t>
  </si>
  <si>
    <t xml:space="preserve"> 89400 </t>
  </si>
  <si>
    <t>TÊ DE REDUÇÃO, PVC, SOLDÁVEL, DN 32MM X 25MM, INSTALADO EM RAMAL OU SUB-RAMAL DE ÁGUA - FORNECIMENTO E INSTALAÇÃO. AF_12/2014</t>
  </si>
  <si>
    <t xml:space="preserve"> SEDUC 14.18 </t>
  </si>
  <si>
    <t>TÊ DE REDUÇÃO, PVC, SOLDÁVEL, DN 50MM X 32MM, INSTALADO EM PRUMADA DE ÁGUA (Ref. SINAPI 89626)</t>
  </si>
  <si>
    <t xml:space="preserve"> 89440 </t>
  </si>
  <si>
    <t>TE, PVC, SOLDÁVEL, DN 25MM, INSTALADO EM RAMAL DE DISTRIBUIÇÃO DE ÁGUA - FORNECIMENTO E INSTALAÇÃO. AF_12/2014</t>
  </si>
  <si>
    <t xml:space="preserve"> 89398 </t>
  </si>
  <si>
    <t>TE, PVC, SOLDÁVEL, DN 32MM, INSTALADO EM RAMAL OU SUB-RAMAL DE ÁGUA - FORNECIMENTO E INSTALAÇÃO. AF_12/2014</t>
  </si>
  <si>
    <t xml:space="preserve"> 89625 </t>
  </si>
  <si>
    <t>TE, PVC, SOLDÁVEL, DN 50MM, INSTALADO EM PRUMADA DE ÁGUA - FORNECIMENTO E INSTALAÇÃO. AF_12/2014</t>
  </si>
  <si>
    <t xml:space="preserve"> 89396 </t>
  </si>
  <si>
    <t>TÊ COM BUCHA DE LATÃO NA BOLSA CENTRAL, PVC, SOLDÁVEL, DN 25MM X 1/2, INSTALADO EM RAMAL OU SUB-RAMAL DE ÁGUA - FORNECIMENTO E INSTALAÇÃO. AF_12/2014</t>
  </si>
  <si>
    <t xml:space="preserve"> 89985 </t>
  </si>
  <si>
    <t>REGISTRO DE PRESSÃO BRUTO, LATÃO, ROSCÁVEL, 3/4", COM ACABAMENTO E CANOPLA CROMADOS. FORNECIDO E INSTALADO EM RAMAL DE ÁGUA. AF_12/2014</t>
  </si>
  <si>
    <t xml:space="preserve"> 89987 </t>
  </si>
  <si>
    <t>REGISTRO DE GAVETA BRUTO, LATÃO, ROSCÁVEL, 3/4", COM ACABAMENTO E CANOPLA CROMADOS. FORNECIDO E INSTALADO EM RAMAL DE ÁGUA. AF_12/2014</t>
  </si>
  <si>
    <t xml:space="preserve"> 94495 </t>
  </si>
  <si>
    <t>REGISTRO DE GAVETA BRUTO, LATÃO, ROSCÁVEL, 1, INSTALADO EM RESERVAÇÃO DE ÁGUA DE EDIFICAÇÃO QUE POSSUA RESERVATÓRIO DE FIBRA/FIBROCIMENTO  FORNECIMENTO E INSTALAÇÃO. AF_06/2016</t>
  </si>
  <si>
    <t xml:space="preserve"> 94497 </t>
  </si>
  <si>
    <t>REGISTRO DE GAVETA BRUTO, LATÃO, ROSCÁVEL, 1 1/2, INSTALADO EM RESERVAÇÃO DE ÁGUA DE EDIFICAÇÃO QUE POSSUA RESERVATÓRIO DE FIBRA/FIBROCIMENTO  FORNECIMENTO E INSTALAÇÃO. AF_06/2016</t>
  </si>
  <si>
    <t xml:space="preserve"> 89351 </t>
  </si>
  <si>
    <t>REGISTRO DE PRESSÃO BRUTO, LATÃO,  ROSCÁVEL, 3/4, FORNECIDO E INSTALADO EM RAMAL DE ÁGUA. AF_12/2014</t>
  </si>
  <si>
    <t xml:space="preserve"> 94489 </t>
  </si>
  <si>
    <t>REGISTRO DE ESFERA, PVC, SOLDÁVEL, DN  25 MM, INSTALADO EM RESERVAÇÃO DE ÁGUA DE EDIFICAÇÃO QUE POSSUA RESERVATÓRIO DE FIBRA/FIBROCIMENTO   FORNECIMENTO E INSTALAÇÃO. AF_06/2016</t>
  </si>
  <si>
    <t xml:space="preserve"> 94490 </t>
  </si>
  <si>
    <t>REGISTRO DE ESFERA, PVC, SOLDÁVEL, DN  32 MM, INSTALADO EM RESERVAÇÃO DE ÁGUA DE EDIFICAÇÃO QUE POSSUA RESERVATÓRIO DE FIBRA/FIBROCIMENTO   FORNECIMENTO E INSTALAÇÃO. AF_06/2016</t>
  </si>
  <si>
    <t xml:space="preserve"> 94492 </t>
  </si>
  <si>
    <t>REGISTRO DE ESFERA, PVC, SOLDÁVEL, DN  50 MM, INSTALADO EM RESERVAÇÃO DE ÁGUA DE EDIFICAÇÃO QUE POSSUA RESERVATÓRIO DE FIBRA/FIBROCIMENTO   FORNECIMENTO E INSTALAÇÃO. AF_06/2016</t>
  </si>
  <si>
    <t xml:space="preserve"> 97741 </t>
  </si>
  <si>
    <t>KIT CAVALETE PARA MEDIÇÃO DE ÁGUA - ENTRADA INDIVIDUALIZADA, EM PVC DN 25 (¾), PARA 1 MEDIDOR  FORNECIMENTO E INSTALAÇÃO (EXCLUSIVE HIDRÔMETRO). AF_11/2016</t>
  </si>
  <si>
    <t xml:space="preserve"> 95676 </t>
  </si>
  <si>
    <t>CAIXA EM CONCRETO PRÉ-MOLDADO PARA ABRIGO DE HIDRÔMETRO COM DN 20 (½)  FORNECIMENTO E INSTALAÇÃO. AF_11/2016</t>
  </si>
  <si>
    <t xml:space="preserve"> 95675 </t>
  </si>
  <si>
    <t>HIDRÔMETRO DN 25 (¾ ), 5,0 M³/H FORNECIMENTO E INSTALAÇÃO. AF_11/2016</t>
  </si>
  <si>
    <t xml:space="preserve"> 94796 </t>
  </si>
  <si>
    <t>TORNEIRA DE BOIA, ROSCÁVEL, 3/4 , FORNECIDA E INSTALADA EM RESERVAÇÃO DE ÁGUA. AF_06/2016</t>
  </si>
  <si>
    <t xml:space="preserve"> 88503 </t>
  </si>
  <si>
    <t>CAIXA D´ÁGUA EM POLIETILENO, 1000 LITROS, COM ACESSÓRIOS</t>
  </si>
  <si>
    <t xml:space="preserve"> 5.7.2 </t>
  </si>
  <si>
    <t>INSTALAÇÕES SANITÁRIAS</t>
  </si>
  <si>
    <t xml:space="preserve"> 89711 </t>
  </si>
  <si>
    <t>TUBO PVC, SERIE NORMAL, ESGOTO PREDIAL, DN 40 MM, FORNECIDO E INSTALADO EM RAMAL DE DESCARGA OU RAMAL DE ESGOTO SANITÁRIO. AF_12/2014</t>
  </si>
  <si>
    <t xml:space="preserve"> 89712 </t>
  </si>
  <si>
    <t>TUBO PVC, SERIE NORMAL, ESGOTO PREDIAL, DN 50 MM, FORNECIDO E INSTALADO EM RAMAL DE DESCARGA OU RAMAL DE ESGOTO SANITÁRIO. AF_12/2014</t>
  </si>
  <si>
    <t xml:space="preserve"> 89713 </t>
  </si>
  <si>
    <t>TUBO PVC, SERIE NORMAL, ESGOTO PREDIAL, DN 75 MM, FORNECIDO E INSTALADO EM RAMAL DE DESCARGA OU RAMAL DE ESGOTO SANITÁRIO. AF_12/2014</t>
  </si>
  <si>
    <t xml:space="preserve"> 89714 </t>
  </si>
  <si>
    <t>TUBO PVC, SERIE NORMAL, ESGOTO PREDIAL, DN 100 MM, FORNECIDO E INSTALADO EM RAMAL DE DESCARGA OU RAMAL DE ESGOTO SANITÁRIO. AF_12/2014</t>
  </si>
  <si>
    <t xml:space="preserve"> 89726 </t>
  </si>
  <si>
    <t>JOELHO 45 GRAUS, PVC, SERIE NORMAL, ESGOTO PREDIAL, DN 40 MM, JUNTA SOLDÁVEL, FORNECIDO E INSTALADO EM RAMAL DE DESCARGA OU RAMAL DE ESGOTO SANITÁRIO. AF_12/2014</t>
  </si>
  <si>
    <t xml:space="preserve"> 89802 </t>
  </si>
  <si>
    <t>JOELHO 45 GRAUS, PVC, SERIE NORMAL, ESGOTO PREDIAL, DN 50 MM, JUNTA ELÁSTICA, FORNECIDO E INSTALADO EM PRUMADA DE ESGOTO SANITÁRIO OU VENTILAÇÃO. AF_12/2014</t>
  </si>
  <si>
    <t xml:space="preserve"> 89739 </t>
  </si>
  <si>
    <t>JOELHO 45 GRAUS, PVC, SERIE NORMAL, ESGOTO PREDIAL, DN 75 MM, JUNTA ELÁSTICA, FORNECIDO E INSTALADO EM RAMAL DE DESCARGA OU RAMAL DE ESGOTO SANITÁRIO. AF_12/2014</t>
  </si>
  <si>
    <t xml:space="preserve"> 89851 </t>
  </si>
  <si>
    <t>JOELHO 45 GRAUS, PVC, SERIE NORMAL, ESGOTO PREDIAL, DN 100 MM, JUNTA ELÁSTICA, FORNECIDO E INSTALADO EM SUBCOLETOR AÉREO DE ESGOTO SANITÁRIO. AF_12/2014</t>
  </si>
  <si>
    <t xml:space="preserve"> 89724 </t>
  </si>
  <si>
    <t>JOELHO 90 GRAUS, PVC, SERIE NORMAL, ESGOTO PREDIAL, DN 40 MM, JUNTA SOLDÁVEL, FORNECIDO E INSTALADO EM RAMAL DE DESCARGA OU RAMAL DE ESGOTO SANITÁRIO. AF_12/2014</t>
  </si>
  <si>
    <t xml:space="preserve"> 89801 </t>
  </si>
  <si>
    <t>JOELHO 90 GRAUS, PVC, SERIE NORMAL, ESGOTO PREDIAL, DN 50 MM, JUNTA ELÁSTICA, FORNECIDO E INSTALADO EM PRUMADA DE ESGOTO SANITÁRIO OU VENTILAÇÃO. AF_12/2014</t>
  </si>
  <si>
    <t xml:space="preserve"> 89805 </t>
  </si>
  <si>
    <t>JOELHO 90 GRAUS, PVC, SERIE NORMAL, ESGOTO PREDIAL, DN 75 MM, JUNTA ELÁSTICA, FORNECIDO E INSTALADO EM PRUMADA DE ESGOTO SANITÁRIO OU VENTILAÇÃO. AF_12/2014</t>
  </si>
  <si>
    <t xml:space="preserve"> 89809 </t>
  </si>
  <si>
    <t>JOELHO 90 GRAUS, PVC, SERIE NORMAL, ESGOTO PREDIAL, DN 100 MM, JUNTA ELÁSTICA, FORNECIDO E INSTALADO EM PRUMADA DE ESGOTO SANITÁRIO OU VENTILAÇÃO. AF_12/2014</t>
  </si>
  <si>
    <t xml:space="preserve"> SEDUC 15.06 </t>
  </si>
  <si>
    <t>JUNÇÃO SIMPLES DE REDUÇÃO PVC P/ESGOTO 100X50mm(4"X2") (Ref. SEINFRA C1582)</t>
  </si>
  <si>
    <t xml:space="preserve"> 89783 </t>
  </si>
  <si>
    <t>JUNÇÃO SIMPLES, PVC, SERIE NORMAL, ESGOTO PREDIAL, DN 40 MM, JUNTA SOLDÁVEL, FORNECIDO E INSTALADO EM RAMAL DE DESCARGA OU RAMAL DE ESGOTO SANITÁRIO. AF_12/2014</t>
  </si>
  <si>
    <t xml:space="preserve"> 89797 </t>
  </si>
  <si>
    <t>JUNÇÃO SIMPLES, PVC, SERIE NORMAL, ESGOTO PREDIAL, DN 100 X 100 MM, JUNTA ELÁSTICA, FORNECIDO E INSTALADO EM RAMAL DE DESCARGA OU RAMAL DE ESGOTO SANITÁRIO. AF_12/2014</t>
  </si>
  <si>
    <t xml:space="preserve"> 89753 </t>
  </si>
  <si>
    <t>LUVA SIMPLES, PVC, SERIE NORMAL, ESGOTO PREDIAL, DN 50 MM, JUNTA ELÁSTICA, FORNECIDO E INSTALADO EM RAMAL DE DESCARGA OU RAMAL DE ESGOTO SANITÁRIO. AF_12/2014</t>
  </si>
  <si>
    <t xml:space="preserve"> 89774 </t>
  </si>
  <si>
    <t>LUVA SIMPLES, PVC, SERIE NORMAL, ESGOTO PREDIAL, DN 75 MM, JUNTA ELÁSTICA, FORNECIDO E INSTALADO EM RAMAL DE DESCARGA OU RAMAL DE ESGOTO SANITÁRIO. AF_12/2014</t>
  </si>
  <si>
    <t xml:space="preserve"> 89778 </t>
  </si>
  <si>
    <t>LUVA SIMPLES, PVC, SERIE NORMAL, ESGOTO PREDIAL, DN 100 MM, JUNTA ELÁSTICA, FORNECIDO E INSTALADO EM RAMAL DE DESCARGA OU RAMAL DE ESGOTO SANITÁRIO. AF_12/2014</t>
  </si>
  <si>
    <t xml:space="preserve"> 89707 </t>
  </si>
  <si>
    <t>CAIXA SIFONADA, PVC, DN 100 X 100 X 50 MM, JUNTA ELÁSTICA, FORNECIDA E INSTALADA EM RAMAL DE DESCARGA OU EM RAMAL DE ESGOTO SANITÁRIO. AF_12/2014</t>
  </si>
  <si>
    <t xml:space="preserve"> 89825 </t>
  </si>
  <si>
    <t>TE, PVC, SERIE NORMAL, ESGOTO PREDIAL, DN 50 X 50 MM, JUNTA ELÁSTICA, FORNECIDO E INSTALADO EM PRUMADA DE ESGOTO SANITÁRIO OU VENTILAÇÃO. AF_12/2014</t>
  </si>
  <si>
    <t xml:space="preserve"> SEDUC 14.21 </t>
  </si>
  <si>
    <t>CAIXA SIFONADA, PVC, DN 150 X 150 X 50 MM, JUNTA ELÁSTICA, FORNECIDA E INSTALADA EM RAMAL DE DESCARGA OU EM RAMAL DE ESGOTO SANITÁRIO (Ref. SINAPI 89707)</t>
  </si>
  <si>
    <t xml:space="preserve"> 98102 </t>
  </si>
  <si>
    <t>CAIXA DE GORDURA SIMPLES, CIRCULAR, EM CONCRETO PRÉ-MOLDADO, DIÂMETRO INTERNO = 0,4 M, ALTURA INTERNA = 0,4 M. AF_05/2018</t>
  </si>
  <si>
    <t xml:space="preserve"> 74166/001 </t>
  </si>
  <si>
    <t>CAIXA DE INSPEÇÃO EM CONCRETO PRÉ-MOLDADO DN 60CM COM TAMPA H= 60CM - FORNECIMENTO E INSTALACAO</t>
  </si>
  <si>
    <t>un</t>
  </si>
  <si>
    <t xml:space="preserve"> 98052 </t>
  </si>
  <si>
    <t>TANQUE SÉPTICO CIRCULAR, EM CONCRETO PRÉ-MOLDADO, DIÂMETRO INTERNO = 1,10 M, ALTURA INTERNA = 2,50 M, VOLUME ÚTIL: 2138,2 L (PARA 5 CONTRIBUINTES). AF_05/2018</t>
  </si>
  <si>
    <t xml:space="preserve"> 98062 </t>
  </si>
  <si>
    <t>SUMIDOURO CIRCULAR, EM CONCRETO PRÉ-MOLDADO, DIÂMETRO INTERNO = 1,88 M, ALTURA INTERNA = 2,00 M, ÁREA DE INFILTRAÇÃO: 13,1 M² (PARA 5 CONTRIBUINTES). AF_12/2020</t>
  </si>
  <si>
    <t>INSTALAÇÕES PLUVIAIS</t>
  </si>
  <si>
    <t xml:space="preserve"> 89578 </t>
  </si>
  <si>
    <t>TUBO PVC, SÉRIE R, ÁGUA PLUVIAL, DN 100 MM, FORNECIDO E INSTALADO EM CONDUTORES VERTICAIS DE ÁGUAS PLUVIAIS. AF_12/2014</t>
  </si>
  <si>
    <t xml:space="preserve"> 89585 </t>
  </si>
  <si>
    <t>JOELHO 45 GRAUS, PVC, SERIE R, ÁGUA PLUVIAL, DN 100 MM, JUNTA ELÁSTICA, FORNECIDO E INSTALADO EM CONDUTORES VERTICAIS DE ÁGUAS PLUVIAIS. AF_12/2014</t>
  </si>
  <si>
    <t xml:space="preserve"> 89584 </t>
  </si>
  <si>
    <t>JOELHO 90 GRAUS, PVC, SERIE R, ÁGUA PLUVIAL, DN 100 MM, JUNTA ELÁSTICA, FORNECIDO E INSTALADO EM CONDUTORES VERTICAIS DE ÁGUAS PLUVIAIS. AF_12/2014</t>
  </si>
  <si>
    <t xml:space="preserve"> 89690 </t>
  </si>
  <si>
    <t>JUNÇÃO SIMPLES, PVC, SERIE R, ÁGUA PLUVIAL, DN 100 X 100 MM, JUNTA ELÁSTICA, FORNECIDO E INSTALADO EM CONDUTORES VERTICAIS DE ÁGUAS PLUVIAIS. AF_12/2014</t>
  </si>
  <si>
    <t xml:space="preserve"> 5.8.1 </t>
  </si>
  <si>
    <t xml:space="preserve"> 91836 </t>
  </si>
  <si>
    <t>ELETRODUTO FLEXÍVEL CORRUGADO, PVC, DN 32 MM (1"), PARA CIRCUITOS TERMINAIS, INSTALADO EM FORRO - FORNECIMENTO E INSTALAÇÃO. AF_12/2015</t>
  </si>
  <si>
    <t xml:space="preserve"> 5.8.2 </t>
  </si>
  <si>
    <t xml:space="preserve"> 91834 </t>
  </si>
  <si>
    <t>ELETRODUTO FLEXÍVEL CORRUGADO, PVC, DN 25 MM (3/4"), PARA CIRCUITOS TERMINAIS, INSTALADO EM FORRO - FORNECIMENTO E INSTALAÇÃO. AF_12/2015</t>
  </si>
  <si>
    <t xml:space="preserve"> 5.8.3 </t>
  </si>
  <si>
    <t xml:space="preserve"> 91924 </t>
  </si>
  <si>
    <t>CABO DE COBRE FLEXÍVEL ISOLADO, 1,5 MM², ANTI-CHAMA 450/750 V, PARA CIRCUITOS TERMINAIS - FORNECIMENTO E INSTALAÇÃO. AF_12/2015</t>
  </si>
  <si>
    <t xml:space="preserve"> 91926 </t>
  </si>
  <si>
    <t>CABO DE COBRE FLEXÍVEL ISOLADO, 2,5 MM², ANTI-CHAMA 450/750 V, PARA CIRCUITOS TERMINAIS - FORNECIMENTO E INSTALAÇÃO. AF_12/2015</t>
  </si>
  <si>
    <t xml:space="preserve"> 91928 </t>
  </si>
  <si>
    <t>CABO DE COBRE FLEXÍVEL ISOLADO, 4 MM², ANTI-CHAMA 450/750 V, PARA CIRCUITOS TERMINAIS - FORNECIMENTO E INSTALAÇÃO. AF_12/2015</t>
  </si>
  <si>
    <t xml:space="preserve"> 91930 </t>
  </si>
  <si>
    <t>CABO DE COBRE FLEXÍVEL ISOLADO, 6 MM², ANTI-CHAMA 450/750 V, PARA CIRCUITOS TERMINAIS - FORNECIMENTO E INSTALAÇÃO. AF_12/2015</t>
  </si>
  <si>
    <t xml:space="preserve"> 91936 </t>
  </si>
  <si>
    <t>CAIXA OCTOGONAL 4" X 4", PVC, INSTALADA EM LAJE - FORNECIMENTO E INSTALAÇÃO. AF_12/2015</t>
  </si>
  <si>
    <t xml:space="preserve"> 91939 </t>
  </si>
  <si>
    <t>CAIXA RETANGULAR 4" X 2" ALTA (2,00 M DO PISO), PVC, INSTALADA EM PAREDE - FORNECIMENTO E INSTALAÇÃO. AF_12/2015</t>
  </si>
  <si>
    <t xml:space="preserve"> 91941 </t>
  </si>
  <si>
    <t>CAIXA RETANGULAR 4" X 2" BAIXA (0,30 M DO PISO), PVC, INSTALADA EM PAREDE - FORNECIMENTO E INSTALAÇÃO. AF_12/2015</t>
  </si>
  <si>
    <t xml:space="preserve"> 91953 </t>
  </si>
  <si>
    <t>INTERRUPTOR SIMPLES (1 MÓDULO), 10A/250V, INCLUINDO SUPORTE E PLACA - FORNECIMENTO E INSTALAÇÃO. AF_12/2015</t>
  </si>
  <si>
    <t xml:space="preserve"> 91959 </t>
  </si>
  <si>
    <t>INTERRUPTOR SIMPLES (2 MÓDULOS), 10A/250V, INCLUINDO SUPORTE E PLACA - FORNECIMENTO E INSTALAÇÃO. AF_12/2015</t>
  </si>
  <si>
    <t xml:space="preserve"> 91967 </t>
  </si>
  <si>
    <t>INTERRUPTOR SIMPLES (3 MÓDULOS), 10A/250V, INCLUINDO SUPORTE E PLACA - FORNECIMENTO E INSTALAÇÃO. AF_12/2015</t>
  </si>
  <si>
    <t xml:space="preserve"> 92008 </t>
  </si>
  <si>
    <t>TOMADA BAIXA DE EMBUTIR (2 MÓDULOS), 2P+T 10 A, INCLUINDO SUPORTE E PLACA - FORNECIMENTO E INSTALAÇÃO. AF_12/2015</t>
  </si>
  <si>
    <t xml:space="preserve"> 93668 </t>
  </si>
  <si>
    <t>DISJUNTOR TRIPOLAR TIPO DIN, CORRENTE NOMINAL DE 16A - FORNECIMENTO E INSTALAÇÃO. AF_10/2020</t>
  </si>
  <si>
    <t xml:space="preserve"> 93672 </t>
  </si>
  <si>
    <t>DISJUNTOR TRIPOLAR TIPO DIN, CORRENTE NOMINAL DE 40A - FORNECIMENTO E INSTALAÇÃO. AF_10/2020</t>
  </si>
  <si>
    <t xml:space="preserve"> 93653 </t>
  </si>
  <si>
    <t>DISJUNTOR MONOPOLAR TIPO DIN, CORRENTE NOMINAL DE 10A - FORNECIMENTO E INSTALAÇÃO. AF_10/2020</t>
  </si>
  <si>
    <t xml:space="preserve"> 93654 </t>
  </si>
  <si>
    <t>DISJUNTOR MONOPOLAR TIPO DIN, CORRENTE NOMINAL DE 16A - FORNECIMENTO E INSTALAÇÃO. AF_10/2020</t>
  </si>
  <si>
    <t xml:space="preserve"> 97360 </t>
  </si>
  <si>
    <t>QUADRO DE MEDIÇÃO GERAL DE ENERGIA COM 12 MEDIDORES - FORNECIMENTO E INSTALAÇÃO. AF_10/2020</t>
  </si>
  <si>
    <t xml:space="preserve"> 91940 </t>
  </si>
  <si>
    <t>CAIXA RETANGULAR 4" X 2" MÉDIA (1,30 M DO PISO), PVC, INSTALADA EM PAREDE - FORNECIMENTO E INSTALAÇÃO. AF_12/2015</t>
  </si>
  <si>
    <t xml:space="preserve"> 92004 </t>
  </si>
  <si>
    <t>TOMADA MÉDIA DE EMBUTIR (2 MÓDULOS), 2P+T 10 A, INCLUINDO SUPORTE E PLACA - FORNECIMENTO E INSTALAÇÃO. AF_12/2015</t>
  </si>
  <si>
    <t xml:space="preserve"> 101879 </t>
  </si>
  <si>
    <t>QUADRO DE DISTRIBUIÇÃO DE ENERGIA EM CHAPA DE AÇO GALVANIZADO, DE EMBUTIR, COM BARRAMENTO TRIFÁSICO, PARA 24 DISJUNTORES DIN 100A - FORNECIMENTO E INSTALAÇÃO. AF_10/2020</t>
  </si>
  <si>
    <t xml:space="preserve"> 92872 </t>
  </si>
  <si>
    <t>CAIXA RETANGULAR 4" X 4" BAIXA (0,30 M DO PISO), METÁLICA, INSTALADA EM PAREDE - FORNECIMENTO E INSTALAÇÃO. AF_12/2015</t>
  </si>
  <si>
    <t xml:space="preserve"> 5.9.1 </t>
  </si>
  <si>
    <t xml:space="preserve"> 97547 </t>
  </si>
  <si>
    <t>CURVA 90 GRAUS, EM AÇO, CONEXÃO SOLDADA, DN 15 (1/2"), INSTALADO EM RAMAIS E SUB-RAMAIS DE GÁS - FORNECIMENTO E INSTALAÇÃO. AF_12/2015</t>
  </si>
  <si>
    <t xml:space="preserve"> 5.9.2 </t>
  </si>
  <si>
    <t xml:space="preserve"> 92688 </t>
  </si>
  <si>
    <t>TUBO DE AÇO GALVANIZADO COM COSTURA, CLASSE MÉDIA, CONEXÃO ROSQUEADA, DN 20 (3/4"), INSTALADO EM RAMAIS E SUB-RAMAIS DE GÁS - FORNECIMENTO E INSTALAÇÃO. AF_12/2015</t>
  </si>
  <si>
    <t xml:space="preserve"> 5.9.3 </t>
  </si>
  <si>
    <t xml:space="preserve"> 92693 </t>
  </si>
  <si>
    <t>LUVA, EM FERRO GALVANIZADO, CONEXÃO ROSQUEADA, DN 15 (1/2"), INSTALADO EM RAMAIS E SUB-RAMAIS DE GÁS - FORNECIMENTO E INSTALAÇÃO. AF_12/2015</t>
  </si>
  <si>
    <t xml:space="preserve"> SEDUC 17.02 </t>
  </si>
  <si>
    <t>VALVULA DE BLOQUEIO, CLASSE 300, D=15MM (REF. ORSE 09014)</t>
  </si>
  <si>
    <t xml:space="preserve"> SEDUC 17.03 </t>
  </si>
  <si>
    <t>REGISTRO DE FECHO RÁPIDO, 1/2" NPT (REF. ORSE 10339)</t>
  </si>
  <si>
    <t xml:space="preserve"> SEDUC 17.04 </t>
  </si>
  <si>
    <t>REGULADOR DE BAIXA PRESSÃO, D=15MM, 2º ESTÁGIO (REF. ORSE 09093)</t>
  </si>
  <si>
    <t xml:space="preserve"> SEDUC 21.13 </t>
  </si>
  <si>
    <t>PLACA DE SINALIZAÇÃO DE ABANDONO EM ACRÍLICO 20X20 (Ref. ORSE 4275)</t>
  </si>
  <si>
    <t xml:space="preserve"> 5.10.1 </t>
  </si>
  <si>
    <t xml:space="preserve"> 92367 </t>
  </si>
  <si>
    <t>TUBO DE AÇO GALVANIZADO COM COSTURA, CLASSE MÉDIA, DN 65 (2 1/2"), CONEXÃO ROSQUEADA, INSTALADO EM REDE DE ALIMENTAÇÃO PARA HIDRANTE - FORNECIMENTO E INSTALAÇÃO. AF_10/2020</t>
  </si>
  <si>
    <t xml:space="preserve"> 5.10.2 </t>
  </si>
  <si>
    <t xml:space="preserve"> 94474 </t>
  </si>
  <si>
    <t>COTOVELO 45 GRAUS, EM FERRO GALVANIZADO, CONEXÃO ROSQUEADA, DN 65 (2 1/2), INSTALADO EM RESERVAÇÃO DE ÁGUA DE EDIFICAÇÃO QUE POSSUA RESERVATÓRIO DE FIBRA/FIBROCIMENTO  FORNECIMENTO E INSTALAÇÃO. AF_06/2016</t>
  </si>
  <si>
    <t xml:space="preserve"> 92377 </t>
  </si>
  <si>
    <t>NIPLE, EM FERRO GALVANIZADO, DN 65 (2 1/2"), CONEXÃO ROSQUEADA, INSTALADO EM REDE DE ALIMENTAÇÃO PARA HIDRANTE - FORNECIMENTO E INSTALAÇÃO. AF_10/2020</t>
  </si>
  <si>
    <t xml:space="preserve"> 97455 </t>
  </si>
  <si>
    <t>CURVA 90 GRAUS, EM AÇO, CONEXÃO SOLDADA, DN 65 (2 1/2"), INSTALADO EM PRUMADAS - FORNECIMENTO E INSTALAÇÃO. AF_10/2020</t>
  </si>
  <si>
    <t xml:space="preserve"> 97459 </t>
  </si>
  <si>
    <t>TÊ, EM AÇO, CONEXÃO SOLDADA, DN 65 (2 1/2"), INSTALADO EM PRUMADAS - FORNECIMENTO E INSTALAÇÃO. AF_10/2020</t>
  </si>
  <si>
    <t xml:space="preserve"> 96765 </t>
  </si>
  <si>
    <t>ABRIGO PARA HIDRANTE, 90X60X17CM, COM REGISTRO GLOBO ANGULAR 45 GRAUS 2 1/2", ADAPTADOR STORZ 2 1/2", MANGUEIRA DE INCÊNDIO 20M, REDUÇÃO 2 1/2" X 1 1/2" E ESGUICHO EM LATÃO 1 1/2" - FORNECIMENTO E INSTALAÇÃO. AF_10/2020</t>
  </si>
  <si>
    <t xml:space="preserve"> 101906 </t>
  </si>
  <si>
    <t>EXTINTOR DE INCÊNDIO PORTÁTIL COM CARGA DE CO2 DE 4 KG, CLASSE BC - FORNECIMENTO E INSTALAÇÃO. AF_10/2020_P</t>
  </si>
  <si>
    <t xml:space="preserve"> 94500 </t>
  </si>
  <si>
    <t>REGISTRO DE GAVETA BRUTO, LATÃO, ROSCÁVEL, 3, INSTALADO EM RESERVAÇÃO DE ÁGUA DE EDIFICAÇÃO QUE POSSUA RESERVATÓRIO DE FIBRA/FIBROCIMENTO  FORNECIMENTO E INSTALAÇÃO. AF_06/2016</t>
  </si>
  <si>
    <t xml:space="preserve"> 99633 </t>
  </si>
  <si>
    <t>VÁLVULA DE RETENÇÃO VERTICAL, DE BRONZE, ROSCÁVEL, 3" - FORNECIMENTO E INSTALAÇÃO. AF_01/2019</t>
  </si>
  <si>
    <t xml:space="preserve"> 92897 </t>
  </si>
  <si>
    <t>UNIÃO, EM FERRO GALVANIZADO, DN 80 (3"), CONEXÃO ROSQUEADA, INSTALADO EM REDE DE ALIMENTAÇÃO PARA HIDRANTE - FORNECIMENTO E INSTALAÇÃO. AF_10/2020</t>
  </si>
  <si>
    <t xml:space="preserve"> 97599 </t>
  </si>
  <si>
    <t>LUMINÁRIA DE EMERGÊNCIA, COM 30 LÂMPADAS LED DE 2 W, SEM REATOR - FORNECIMENTO E INSTALAÇÃO. AF_02/2020</t>
  </si>
  <si>
    <t xml:space="preserve"> 96989 </t>
  </si>
  <si>
    <t>CAPTOR TIPO FRANKLIN PARA SPDA - FORNECIMENTO E INSTALAÇÃO. AF_12/2017</t>
  </si>
  <si>
    <t xml:space="preserve"> 96988 </t>
  </si>
  <si>
    <t>MASTRO 1 ½  PARA SPDA - FORNECIMENTO E INSTALAÇÃO. AF_12/2017</t>
  </si>
  <si>
    <t xml:space="preserve"> 96971 </t>
  </si>
  <si>
    <t>CORDOALHA DE COBRE NU 16 MM², NÃO ENTERRADA, COM ISOLADOR - FORNECIMENTO E INSTALAÇÃO. AF_12/2017</t>
  </si>
  <si>
    <t xml:space="preserve"> 96973 </t>
  </si>
  <si>
    <t>CORDOALHA DE COBRE NU 35 MM², NÃO ENTERRADA, COM ISOLADOR - FORNECIMENTO E INSTALAÇÃO. AF_12/2017</t>
  </si>
  <si>
    <t xml:space="preserve"> 96977 </t>
  </si>
  <si>
    <t>CORDOALHA DE COBRE NU 50 MM², ENTERRADA, SEM ISOLADOR - FORNECIMENTO E INSTALAÇÃO. AF_12/2017</t>
  </si>
  <si>
    <t xml:space="preserve"> 96986 </t>
  </si>
  <si>
    <t>HASTE DE ATERRAMENTO 3/4  PARA SPDA - FORNECIMENTO E INSTALAÇÃO. AF_12/2017</t>
  </si>
  <si>
    <t xml:space="preserve"> 72315 </t>
  </si>
  <si>
    <t>TERMINAL AEREO EM ACO GALVANIZADO COM BASE DE FIXACAO H = 30CM</t>
  </si>
  <si>
    <t xml:space="preserve"> 96984 </t>
  </si>
  <si>
    <t>ELETRODUTO PVC 40MM (1 ¼ ) PARA SPDA - FORNECIMENTO E INSTALAÇÃO. AF_12/2017</t>
  </si>
  <si>
    <t xml:space="preserve"> SEDUC 01.30 </t>
  </si>
  <si>
    <t>Caixa de equipotencialização 40x40x15, com barramento para neutro - Fornecimento (Ref. ORSE 10423)</t>
  </si>
  <si>
    <t xml:space="preserve"> SEDUC 8.01 </t>
  </si>
  <si>
    <t>REVESTIMENTO CERÂMICO P/ PISO COM PLACAS TIPO GRÊS PADRÃO POPULAR DE DIMENSÕES 40x40 CM APLICADA EM AMBIENTES DE ÁREA &lt; 5 M². (Ref. 93389/87249)</t>
  </si>
  <si>
    <t xml:space="preserve"> 101752 </t>
  </si>
  <si>
    <t>PISO EM GRANILITE, MARMORITE OU GRANITINA EM AMBIENTES INTERNOS. AF_09/2020</t>
  </si>
  <si>
    <t xml:space="preserve"> 87879 </t>
  </si>
  <si>
    <t>CHAPISCO APLICADO EM ALVENARIAS E ESTRUTURAS DE CONCRETO INTERNAS, COM COLHER DE PEDREIRO.  ARGAMASSA TRAÇO 1:3 COM PREPARO EM BETONEIRA 400L. AF_06/2014</t>
  </si>
  <si>
    <t xml:space="preserve"> SEDUC 9.04 </t>
  </si>
  <si>
    <t>MASSA ÚNICA PARA RECEBIMENTO DE PINTURA, EM ARGAMASSA TRAÇO 1:2:8, PREPARO MECÂNICO COM BETONEIRA 400L, APLICADA MANUALMENTE EM PAREDES, ESPESSURA DE 25 MM, COM EXECUÇÃO DE TALISCAS. (Ref. SINAPI 87529)</t>
  </si>
  <si>
    <t xml:space="preserve"> SEDUC 01.38 </t>
  </si>
  <si>
    <t>REVESTIMENTO CERÂMICO PARA PAREDES INTERNAS COM PLACAS TIPO ESMALTADA EXTRA DE DIMENSÕES 10X10 CM COR BRANCA APLICADAS EM AMBIENTES DE ÁREA MAIOR QUE 5 M² A MEIA ALTURA DAS PAREDES. AF_06/2014 (Ref. SINAPI 87267)</t>
  </si>
  <si>
    <t xml:space="preserve"> SEDUC 01.39 </t>
  </si>
  <si>
    <t>REVESTIMENTO CERÂMICO PARA PAREDES INTERNAS COM PLACAS TIPO ESMALTADA EXTRA DE DIMENSÕES 10X10 CM  COR VERDE APLICADAS EM AMBIENTES DE ÁREA MAIOR QUE 5 M² A MEIA ALTURA DAS PAREDES. AF_06/2014 (Ref. SINAPI 87267)</t>
  </si>
  <si>
    <t xml:space="preserve"> 96113 </t>
  </si>
  <si>
    <t>FORRO EM PLACAS DE GESSO, PARA AMBIENTES COMERCIAIS. AF_05/2017_P</t>
  </si>
  <si>
    <t xml:space="preserve"> 94559 </t>
  </si>
  <si>
    <t>JANELA DE AÇO TIPO BASCULANTE PARA VIDROS, COM BATENTE, FERRAGENS E PINTURA ANTICORROSIVA. EXCLUSIVE VIDROS, ACABAMENTO, ALIZAR E CONTRAMARCO. FORNECIMENTO E INSTALAÇÃO. AF_12/2019</t>
  </si>
  <si>
    <t xml:space="preserve"> 100705 </t>
  </si>
  <si>
    <t>TARJETA TIPO LIVRE/OCUPADO PARA PORTA DE BANHEIRO. AF_12/2019</t>
  </si>
  <si>
    <t xml:space="preserve"> SEDUC 10.01 </t>
  </si>
  <si>
    <t>PORTA DE FERRO COMPACTA EM CHAPA, INCLUS. BATENTES E FERRAGENS (Ref. Seinfra C1958)</t>
  </si>
  <si>
    <t xml:space="preserve"> 94570 </t>
  </si>
  <si>
    <t>JANELA DE ALUMÍNIO DE CORRER COM 2 FOLHAS PARA VIDROS, COM VIDROS, BATENTE, ACABAMENTO COM ACETATO OU BRILHANTE E FERRAGENS. EXCLUSIVE ALIZAR E CONTRAMARCO. FORNECIMENTO E INSTALAÇÃO. AF_12/2019</t>
  </si>
  <si>
    <t xml:space="preserve"> 94569 </t>
  </si>
  <si>
    <t>JANELA DE ALUMÍNIO TIPO MAXIM-AR, COM VIDROS, BATENTE E FERRAGENS. EXCLUSIVE ALIZAR, ACABAMENTO E CONTRAMARCO. FORNECIMENTO E INSTALAÇÃO. AF_12/2019</t>
  </si>
  <si>
    <t xml:space="preserve"> SEDUC 11.06 </t>
  </si>
  <si>
    <t>PINTURA ESMALTE FOSCO, DUAS DEMAOS, SOBRE SUPERFICIE METALICA, INCLUSO UMA DEMAO DE FUNDO ANTICORROSIVO. UTILIZACAO DE REVOLVER ( AR-COMPRIMIDO). (Ref. SINAPI 2019: 74145/1)</t>
  </si>
  <si>
    <t xml:space="preserve"> SEDUC 19.01 </t>
  </si>
  <si>
    <t>BANCADA DE GRANITO CINZA, E = 2 CM (Ref. SEINFRA C4068)</t>
  </si>
  <si>
    <t xml:space="preserve"> 98689 </t>
  </si>
  <si>
    <t>SOLEIRA EM GRANITO, LARGURA 15 CM, ESPESSURA 2,0 CM. AF_06/2018</t>
  </si>
  <si>
    <t xml:space="preserve"> 100861 </t>
  </si>
  <si>
    <t>SUPORTE MÃO FRANCESA EM AÇO, ABAS IGUAIS 30 CM, CAPACIDADE MINIMA 60 KG, BRANCO - FORNECIMENTO E INSTALAÇÃO. AF_01/2020</t>
  </si>
  <si>
    <t xml:space="preserve"> 86938 </t>
  </si>
  <si>
    <t>CUBA DE EMBUTIR OVAL EM LOUÇA BRANCA, 35 X 50CM OU EQUIVALENTE, INCLUSO VÁLVULA E SIFÃO TIPO GARRAFA EM METAL CROMADO - FORNECIMENTO E INSTALAÇÃO. AF_01/2020</t>
  </si>
  <si>
    <t xml:space="preserve"> SEDUC 20.12 </t>
  </si>
  <si>
    <t>LAVATÓRIO LOUÇA DE CANTO SEM COLUNA, COM SIFÃO CROMADO, VÁLVULA CROMADA E ENGATE CROMADO (Ref. ORSE 07350)</t>
  </si>
  <si>
    <t xml:space="preserve"> 86915 </t>
  </si>
  <si>
    <t>TORNEIRA CROMADA DE MESA, 1/2 OU 3/4, PARA LAVATÓRIO, PADRÃO MÉDIO - FORNECIMENTO E INSTALAÇÃO. AF_01/2020</t>
  </si>
  <si>
    <t xml:space="preserve"> 86909 </t>
  </si>
  <si>
    <t>TORNEIRA CROMADA TUBO MÓVEL, DE MESA, 1/2 OU 3/4, PARA PIA DE COZINHA, PADRÃO ALTO - FORNECIMENTO E INSTALAÇÃO. AF_01/2020</t>
  </si>
  <si>
    <t xml:space="preserve"> 95544 </t>
  </si>
  <si>
    <t>PAPELEIRA DE PAREDE EM METAL CROMADO SEM TAMPA, INCLUSO FIXAÇÃO. AF_01/2020</t>
  </si>
  <si>
    <t xml:space="preserve"> 95547 </t>
  </si>
  <si>
    <t>SABONETEIRA PLASTICA TIPO DISPENSER PARA SABONETE LIQUIDO COM RESERVATORIO 800 A 1500 ML, INCLUSO FIXAÇÃO. AF_01/2020</t>
  </si>
  <si>
    <t xml:space="preserve"> SEDUC 20.07 </t>
  </si>
  <si>
    <t>TOALHEIRO PLÁSTICO TIPO DISPENSER PARA PAPEL TOALHA INTERFOLHADO (Ref. C1996)</t>
  </si>
  <si>
    <t xml:space="preserve"> SEDUC 20.15 </t>
  </si>
  <si>
    <t>VASO SANITÁRIO COM CAIXA ACOPLADA PARA DEFICIENTE (Ref. SINAPI 86888)</t>
  </si>
  <si>
    <t xml:space="preserve"> 86931 </t>
  </si>
  <si>
    <t>VASO SANITÁRIO SIFONADO COM CAIXA ACOPLADA LOUÇA BRANCA, INCLUSO ENGATE FLEXÍVEL EM PLÁSTICO BRANCO, 1/2  X 40CM - FORNECIMENTO E INSTALAÇÃO. AF_01/2020</t>
  </si>
  <si>
    <t xml:space="preserve"> SEDUC 20.08 </t>
  </si>
  <si>
    <t>CHUVEIRO PLÁSTICO (INSTALADO) (Ref. Seinfra 24.1 C0797)</t>
  </si>
  <si>
    <t xml:space="preserve"> 95545 </t>
  </si>
  <si>
    <t>SABONETEIRA DE PAREDE EM METAL CROMADO, INCLUSO FIXAÇÃO. AF_01/2020</t>
  </si>
  <si>
    <t xml:space="preserve"> 100858 </t>
  </si>
  <si>
    <t>MICTÓRIO SIFONADO LOUÇA BRANCA  PADRÃO MÉDIO  FORNECIMENTO E INSTALAÇÃO. AF_01/2020</t>
  </si>
  <si>
    <t xml:space="preserve"> 86916 </t>
  </si>
  <si>
    <t>TORNEIRA PLÁSTICA 3/4 PARA TANQUE - FORNECIMENTO E INSTALAÇÃO. AF_01/2020</t>
  </si>
  <si>
    <t xml:space="preserve"> 86900 </t>
  </si>
  <si>
    <t>CUBA DE EMBUTIR RETANGULAR DE AÇO INOXIDÁVEL, 46 X 30 X 12 CM - FORNECIMENTO E INSTALAÇÃO. AF_01/2020</t>
  </si>
  <si>
    <t xml:space="preserve"> SEDUC 20.16 </t>
  </si>
  <si>
    <t>CABIDE DE LOUÇA BRANCA C/DOIS GANCHOS (Ref. SEINFRA C0515 )</t>
  </si>
  <si>
    <t xml:space="preserve"> 100849 </t>
  </si>
  <si>
    <t>ASSENTO SANITÁRIO CONVENCIONAL - FORNECIMENTO E INSTALACAO. AF_01/2020</t>
  </si>
  <si>
    <t xml:space="preserve"> SEDUC 14.23 </t>
  </si>
  <si>
    <t>PIA DE AÇO INOX (1.50x0.55)m C/ 1 CUBA E ACESSÓRIOS (Ref. Seinfra C1903)</t>
  </si>
  <si>
    <t xml:space="preserve"> 86884 </t>
  </si>
  <si>
    <t>ENGATE FLEXÍVEL EM PLÁSTICO BRANCO, 1/2 X 30CM - FORNECIMENTO E INSTALAÇÃO. AF_01/2020</t>
  </si>
  <si>
    <t xml:space="preserve"> 86939 </t>
  </si>
  <si>
    <t>LAVATÓRIO LOUÇA BRANCA COM COLUNA, *44 X 35,5* CM, PADRÃO POPULAR, INCLUSO SIFÃO FLEXÍVEL EM PVC, VÁLVULA E ENGATE FLEXÍVEL 30CM EM PLÁSTICO E COM TORNEIRA CROMADA PADRÃO POPULAR - FORNECIMENTO E INSTALAÇÃO. AF_01/2020</t>
  </si>
  <si>
    <t xml:space="preserve"> 74125/002 </t>
  </si>
  <si>
    <t>ESPELHO CRISTAL ESPESSURA 4MM, COM MOLDURA EM ALUMINIO E COMPENSADO 6MM PLASTIFICADO COLADO</t>
  </si>
  <si>
    <t xml:space="preserve"> 100868 </t>
  </si>
  <si>
    <t>BARRA DE APOIO RETA, EM ACO INOX POLIDO, COMPRIMENTO 80 CM,  FIXADA NA PAREDE - FORNECIMENTO E INSTALAÇÃO. AF_01/2020</t>
  </si>
  <si>
    <t xml:space="preserve"> 100874 </t>
  </si>
  <si>
    <t>PUXADOR PARA PCD, FIXADO NA PORTA - FORNECIMENTO E INSTALAÇÃO. AF_01/2020</t>
  </si>
  <si>
    <t xml:space="preserve"> 100875 </t>
  </si>
  <si>
    <t>BANCO ARTICULADO, EM ACO INOX, PARA PCD, FIXADO NA PAREDE - FORNECIMENTO E INSTALAÇÃO. AF_01/2020</t>
  </si>
  <si>
    <t xml:space="preserve"> SEDUC 21.18 </t>
  </si>
  <si>
    <t>PLACA EM AÇO GALVANIZADO C/ APLICAÇÃO EM 1 FACE EM VINIL E FUNDO C/ PINTURA EM ESMALTE SINTÉTICO PRETO FOSCO (FORNECIMENTO E MONTAGEM) (Ref. SEINFRA: C4629 )</t>
  </si>
  <si>
    <t>SEINFRA</t>
  </si>
  <si>
    <t>PLACAS COM BRAILLE PARA SINALIZAÇÃO TÁTIL</t>
  </si>
  <si>
    <t xml:space="preserve"> 101094 </t>
  </si>
  <si>
    <t>PISO PODOTÁTIL, DIRECIONAL OU ALERTA, ASSENTADO SOBRE ARGAMASSA. AF_05/2020</t>
  </si>
  <si>
    <t xml:space="preserve"> 72897 </t>
  </si>
  <si>
    <t>CARGA MANUAL DE ENTULHO EM CAMINHAO BASCULANTE 6 M3</t>
  </si>
  <si>
    <t xml:space="preserve"> 72900 </t>
  </si>
  <si>
    <t>TRANSPORTE DE ENTULHO COM CAMINHAO BASCULANTE 6 M3, RODOVIA PAVIMENTADA, DMT 0,5 A 1,0 KM</t>
  </si>
  <si>
    <t xml:space="preserve"> 93204 </t>
  </si>
  <si>
    <t>CINTA DE AMARRAÇÃO DE ALVENARIA MOLDADA IN LOCO EM CONCRETO. AF_03/2016</t>
  </si>
  <si>
    <t xml:space="preserve"> 87509 </t>
  </si>
  <si>
    <t>ALVENARIA DE VEDAÇÃO DE BLOCOS CERÂMICOS FURADOS NA HORIZONTAL DE 14X9X19CM (ESPESSURA 14CM, BLOCO DEITADO) DE PAREDES COM ÁREA LÍQUIDA MAIOR OU IGUAL A 6M² SEM VÃOS E ARGAMASSA DE ASSENTAMENTO COM PREPARO EM BETONEIRA. AF_06/2014</t>
  </si>
  <si>
    <t xml:space="preserve"> SEDUC 4.03 </t>
  </si>
  <si>
    <t>EMBASAMENTO C/PEDRA ARGAMASSADA UTILIZANDO ARG.CIM/AREIA 1:4 (Ref: SINAPI 01/2020: 95467)</t>
  </si>
  <si>
    <t xml:space="preserve"> 68333 </t>
  </si>
  <si>
    <t>PISO EM CONCRETO 20 MPA PREPARO MECANICO, ESPESSURA 7CM, INCLUSO JUNTAS DE DILATACAO EM MADEIRA</t>
  </si>
  <si>
    <t xml:space="preserve"> 95957 </t>
  </si>
  <si>
    <t>(COMPOSIÇÃO REPRESENTATIVA) EXECUÇÃO DE ESTRUTURAS DE CONCRETO ARMADO, PARA EDIFICAÇÃO INSTITUCIONAL TÉRREA, FCK = 25 MPA. AF_01/2017</t>
  </si>
  <si>
    <t xml:space="preserve"> 87894 </t>
  </si>
  <si>
    <t>CHAPISCO APLICADO EM ALVENARIA (SEM PRESENÇA DE VÃOS) E ESTRUTURAS DE CONCRETO DE FACHADA, COM COLHER DE PEDREIRO.  ARGAMASSA TRAÇO 1:3 COM PREPARO EM BETONEIRA 400L. AF_06/2014</t>
  </si>
  <si>
    <t xml:space="preserve"> SEDUC 10.13 </t>
  </si>
  <si>
    <t>GRADIL DE FERRO COM BARRAS QUADRADAS DE 1/2" X 1/2" E MONTANTES DE AÇO GALVANIZADO PARA FACHADA PADRÃO SEDUC (Ref. ORSE 1871)</t>
  </si>
  <si>
    <t xml:space="preserve"> SEDUC 10.20 </t>
  </si>
  <si>
    <t>PORTÃO EM FERRO, EM GRADIL METÁLICO, PADRÃO BELGO OU EQUIVALENTE, DE CORRER (Ref. ORSE: 9072)</t>
  </si>
  <si>
    <t xml:space="preserve"> 100757 </t>
  </si>
  <si>
    <t>PINTURA COM TINTA ALQUÍDICA DE ACABAMENTO (ESMALTE SINTÉTICO ACETINADO) PULVERIZADA SOBRE SUPERFÍCIES METÁLICAS (EXCETO PERFIL) EXECUTADO EM OBRA (02 DEMÃOS). AF_01/2020</t>
  </si>
  <si>
    <t xml:space="preserve"> 98504 </t>
  </si>
  <si>
    <t>PLANTIO DE GRAMA EM PLACAS. AF_05/2018</t>
  </si>
  <si>
    <t xml:space="preserve"> 98509 </t>
  </si>
  <si>
    <t>PLANTIO DE ARBUSTO OU  CERCA VIVA. AF_05/2018</t>
  </si>
  <si>
    <t xml:space="preserve"> SEDUC 01.58 </t>
  </si>
  <si>
    <t>Revestimento metálico em alumínio composto (Alucobond), e=0,3mm, pintura Kaynar 500 composta por seis camadas,  inclusive estrutura metálica auxiliar em perfil de viga "U" de 2" - fornecimento e montagem (Ref. ORSE 11099)</t>
  </si>
  <si>
    <t xml:space="preserve"> 99806 </t>
  </si>
  <si>
    <t>LIMPEZA DE REVESTIMENTO CERÂMICO EM PAREDE COM PANO ÚMIDO AF_04/2019</t>
  </si>
  <si>
    <t>90 DIAS</t>
  </si>
  <si>
    <t>120 DIAS</t>
  </si>
  <si>
    <t>150 DIAS</t>
  </si>
  <si>
    <t>180 DIAS</t>
  </si>
  <si>
    <t>210 DIAS</t>
  </si>
  <si>
    <t>240 DIAS</t>
  </si>
  <si>
    <t>270 DIAS</t>
  </si>
  <si>
    <t>300 DIAS</t>
  </si>
  <si>
    <t/>
  </si>
  <si>
    <t>Porcentagem</t>
  </si>
  <si>
    <t>Custo</t>
  </si>
  <si>
    <t>Porcentagem Acumulado</t>
  </si>
  <si>
    <t xml:space="preserve"> 100,0%</t>
  </si>
  <si>
    <t>Custo Acumulado</t>
  </si>
  <si>
    <t>300 (TREZENTOS) DIAS CORRIDOS</t>
  </si>
  <si>
    <t>FUES - FUNDAÇÕES E ESTRUTURAS</t>
  </si>
  <si>
    <t xml:space="preserve"> 823,95</t>
  </si>
  <si>
    <t>SEDI - SERVIÇOS DIVERSOS</t>
  </si>
  <si>
    <t xml:space="preserve"> 1.601,82</t>
  </si>
  <si>
    <t>ESQV - ESQUADRIAS/FERRAGENS/VIDROS</t>
  </si>
  <si>
    <t xml:space="preserve"> 2.240,51</t>
  </si>
  <si>
    <t>REVE - REVESTIMENTO E TRATAMENTO DE SUPERFÍCIES</t>
  </si>
  <si>
    <t xml:space="preserve"> 1.194,91</t>
  </si>
  <si>
    <t xml:space="preserve"> 10,0</t>
  </si>
  <si>
    <t>COBE - COBERTURA</t>
  </si>
  <si>
    <t xml:space="preserve"> 1.064,45</t>
  </si>
  <si>
    <t xml:space="preserve"> 121,97</t>
  </si>
  <si>
    <t xml:space="preserve"> 113,03</t>
  </si>
  <si>
    <t>PISO - PISOS</t>
  </si>
  <si>
    <t xml:space="preserve"> 966,68</t>
  </si>
  <si>
    <t xml:space="preserve"> 221,11</t>
  </si>
  <si>
    <t>PINT - PINTURAS</t>
  </si>
  <si>
    <t xml:space="preserve"> 2.188,76</t>
  </si>
  <si>
    <t xml:space="preserve"> 822,98</t>
  </si>
  <si>
    <t xml:space="preserve"> 170,0</t>
  </si>
  <si>
    <t xml:space="preserve"> 44,63</t>
  </si>
  <si>
    <t>INHI - INSTALAÇÕES HIDROS SANITÁRIAS</t>
  </si>
  <si>
    <t>INEL - INSTALAÇÃO ELÉTRICA/ELETRIFICAÇÃO E ILUMINAÇÃO EXTERNA</t>
  </si>
  <si>
    <t xml:space="preserve"> 51,76</t>
  </si>
  <si>
    <t xml:space="preserve"> 234,16</t>
  </si>
  <si>
    <t xml:space="preserve"> 4.115,59</t>
  </si>
  <si>
    <t xml:space="preserve"> 927,1</t>
  </si>
  <si>
    <t xml:space="preserve"> 1.335,31</t>
  </si>
  <si>
    <t xml:space="preserve"> 0,75</t>
  </si>
  <si>
    <t xml:space="preserve"> 1,0</t>
  </si>
  <si>
    <t xml:space="preserve"> 92,58</t>
  </si>
  <si>
    <t xml:space="preserve"> 0,65</t>
  </si>
  <si>
    <t xml:space="preserve"> 20,72</t>
  </si>
  <si>
    <t>IMPE - IMPERMEABILIZAÇÕES E PROTEÇÕES DIVERSAS</t>
  </si>
  <si>
    <t xml:space="preserve"> 0,52</t>
  </si>
  <si>
    <t xml:space="preserve"> 211,5</t>
  </si>
  <si>
    <t xml:space="preserve"> 104,6</t>
  </si>
  <si>
    <t xml:space="preserve"> 1.379,56</t>
  </si>
  <si>
    <t xml:space="preserve"> 90,2</t>
  </si>
  <si>
    <t xml:space="preserve"> 11,12</t>
  </si>
  <si>
    <t xml:space="preserve"> 2.785,32</t>
  </si>
  <si>
    <t xml:space="preserve"> 2.041,14</t>
  </si>
  <si>
    <t>PARE - PAREDES/PAINEIS</t>
  </si>
  <si>
    <t xml:space="preserve"> 113,05</t>
  </si>
  <si>
    <t xml:space="preserve"> 112,39</t>
  </si>
  <si>
    <t xml:space="preserve"> 65,82</t>
  </si>
  <si>
    <t xml:space="preserve"> 0,38</t>
  </si>
  <si>
    <t xml:space="preserve"> 2,02</t>
  </si>
  <si>
    <t xml:space="preserve"> 15,0</t>
  </si>
  <si>
    <t xml:space="preserve"> 124,34</t>
  </si>
  <si>
    <t xml:space="preserve"> 0,35</t>
  </si>
  <si>
    <t>URBA - URBANIZAÇÃO</t>
  </si>
  <si>
    <t xml:space="preserve"> 434,43</t>
  </si>
  <si>
    <t xml:space="preserve"> 0,34</t>
  </si>
  <si>
    <t>SERP - SERVIÇOS PRELIMINARES</t>
  </si>
  <si>
    <t xml:space="preserve"> 547,69</t>
  </si>
  <si>
    <t xml:space="preserve"> 84,34</t>
  </si>
  <si>
    <t xml:space="preserve"> 8,61</t>
  </si>
  <si>
    <t>INES - INSTALAÇÕES ESPECIAIS</t>
  </si>
  <si>
    <t xml:space="preserve"> 9,0</t>
  </si>
  <si>
    <t xml:space="preserve"> 0,32</t>
  </si>
  <si>
    <t xml:space="preserve"> 17,24</t>
  </si>
  <si>
    <t xml:space="preserve"> 276,3</t>
  </si>
  <si>
    <t xml:space="preserve"> 138,16</t>
  </si>
  <si>
    <t xml:space="preserve"> 0,29</t>
  </si>
  <si>
    <t xml:space="preserve"> 0,28</t>
  </si>
  <si>
    <t>MOVT - MOVIMENTO DE TERRA</t>
  </si>
  <si>
    <t xml:space="preserve"> 116,75</t>
  </si>
  <si>
    <t xml:space="preserve"> 0,27</t>
  </si>
  <si>
    <t xml:space="preserve"> 186,77</t>
  </si>
  <si>
    <t xml:space="preserve"> 114,0</t>
  </si>
  <si>
    <t xml:space="preserve"> 5,0</t>
  </si>
  <si>
    <t xml:space="preserve"> 0,26</t>
  </si>
  <si>
    <t xml:space="preserve"> 222,8</t>
  </si>
  <si>
    <t xml:space="preserve"> 601,12</t>
  </si>
  <si>
    <t xml:space="preserve"> 0,25</t>
  </si>
  <si>
    <t>ASTU - ASSENTAMENTO DE TUBOS E PECAS</t>
  </si>
  <si>
    <t xml:space="preserve"> 21,0</t>
  </si>
  <si>
    <t xml:space="preserve"> 3,0</t>
  </si>
  <si>
    <t xml:space="preserve"> 0,24</t>
  </si>
  <si>
    <t xml:space="preserve"> 71,98</t>
  </si>
  <si>
    <t xml:space="preserve"> 0,23</t>
  </si>
  <si>
    <t xml:space="preserve"> 14,0</t>
  </si>
  <si>
    <t xml:space="preserve"> 0,22</t>
  </si>
  <si>
    <t xml:space="preserve"> 12,0</t>
  </si>
  <si>
    <t xml:space="preserve"> 0,21</t>
  </si>
  <si>
    <t xml:space="preserve"> 6,0</t>
  </si>
  <si>
    <t xml:space="preserve"> 0,20</t>
  </si>
  <si>
    <t xml:space="preserve"> 2,0</t>
  </si>
  <si>
    <t xml:space="preserve"> 73,0</t>
  </si>
  <si>
    <t xml:space="preserve"> 56,78</t>
  </si>
  <si>
    <t xml:space="preserve"> 0,18</t>
  </si>
  <si>
    <t xml:space="preserve"> 46,52</t>
  </si>
  <si>
    <t xml:space="preserve"> 61,37</t>
  </si>
  <si>
    <t xml:space="preserve"> 4,0</t>
  </si>
  <si>
    <t xml:space="preserve"> 0,17</t>
  </si>
  <si>
    <t>SERT - SERVIÇOS TÉCNICOS</t>
  </si>
  <si>
    <t xml:space="preserve"> 58,9</t>
  </si>
  <si>
    <t xml:space="preserve"> 0,16</t>
  </si>
  <si>
    <t xml:space="preserve"> 1.061,7</t>
  </si>
  <si>
    <t xml:space="preserve"> 2,90</t>
  </si>
  <si>
    <t xml:space="preserve"> 52,51</t>
  </si>
  <si>
    <t xml:space="preserve"> 0,15</t>
  </si>
  <si>
    <t xml:space="preserve"> 423,07</t>
  </si>
  <si>
    <t xml:space="preserve"> 209,0</t>
  </si>
  <si>
    <t>SEOP - SERVIÇOS OPERACIONAIS</t>
  </si>
  <si>
    <t xml:space="preserve"> 33,0</t>
  </si>
  <si>
    <t xml:space="preserve"> 0,14</t>
  </si>
  <si>
    <t xml:space="preserve"> 128,59</t>
  </si>
  <si>
    <t xml:space="preserve"> 0,13</t>
  </si>
  <si>
    <t xml:space="preserve"> 3,18</t>
  </si>
  <si>
    <t xml:space="preserve"> 0,12</t>
  </si>
  <si>
    <t xml:space="preserve"> 4,49</t>
  </si>
  <si>
    <t xml:space="preserve"> 0,11</t>
  </si>
  <si>
    <t xml:space="preserve"> 99,6</t>
  </si>
  <si>
    <t xml:space="preserve"> 20,79</t>
  </si>
  <si>
    <t xml:space="preserve"> 17,0</t>
  </si>
  <si>
    <t xml:space="preserve"> 0,10</t>
  </si>
  <si>
    <t xml:space="preserve"> 24,45</t>
  </si>
  <si>
    <t xml:space="preserve"> 9,27</t>
  </si>
  <si>
    <t xml:space="preserve"> 22,0</t>
  </si>
  <si>
    <t xml:space="preserve"> 28,09</t>
  </si>
  <si>
    <t xml:space="preserve"> 0,09</t>
  </si>
  <si>
    <t xml:space="preserve"> 4,5</t>
  </si>
  <si>
    <t xml:space="preserve"> 116,0</t>
  </si>
  <si>
    <t xml:space="preserve"> 11,24</t>
  </si>
  <si>
    <t xml:space="preserve"> 0,08</t>
  </si>
  <si>
    <t xml:space="preserve"> 97,32</t>
  </si>
  <si>
    <t xml:space="preserve"> 19,0</t>
  </si>
  <si>
    <t xml:space="preserve"> 0,07</t>
  </si>
  <si>
    <t xml:space="preserve"> 54,0</t>
  </si>
  <si>
    <t xml:space="preserve"> 429,61</t>
  </si>
  <si>
    <t xml:space="preserve"> 130,27</t>
  </si>
  <si>
    <t xml:space="preserve"> 199,37</t>
  </si>
  <si>
    <t xml:space="preserve"> 40,89</t>
  </si>
  <si>
    <t xml:space="preserve"> 0,06</t>
  </si>
  <si>
    <t xml:space="preserve"> 27,24</t>
  </si>
  <si>
    <t xml:space="preserve"> 39,41</t>
  </si>
  <si>
    <t xml:space="preserve"> 8,0</t>
  </si>
  <si>
    <t xml:space="preserve"> 1.285,17</t>
  </si>
  <si>
    <t xml:space="preserve"> 0,05</t>
  </si>
  <si>
    <t xml:space="preserve"> 35,0</t>
  </si>
  <si>
    <t xml:space="preserve"> 0,04</t>
  </si>
  <si>
    <t xml:space="preserve"> 98,44</t>
  </si>
  <si>
    <t xml:space="preserve"> 1,21</t>
  </si>
  <si>
    <t xml:space="preserve"> 8,75</t>
  </si>
  <si>
    <t xml:space="preserve"> 95,69</t>
  </si>
  <si>
    <t xml:space="preserve"> 18,0</t>
  </si>
  <si>
    <t xml:space="preserve"> 24,37</t>
  </si>
  <si>
    <t xml:space="preserve"> 20,0</t>
  </si>
  <si>
    <t xml:space="preserve"> 98,76</t>
  </si>
  <si>
    <t xml:space="preserve"> 0,03</t>
  </si>
  <si>
    <t xml:space="preserve"> 7,0</t>
  </si>
  <si>
    <t xml:space="preserve"> 20,94</t>
  </si>
  <si>
    <t xml:space="preserve"> 23,0</t>
  </si>
  <si>
    <t xml:space="preserve"> 8,74</t>
  </si>
  <si>
    <t xml:space="preserve"> 0,02</t>
  </si>
  <si>
    <t xml:space="preserve"> 99,20</t>
  </si>
  <si>
    <t xml:space="preserve"> 20,26</t>
  </si>
  <si>
    <t xml:space="preserve"> 40,0</t>
  </si>
  <si>
    <t xml:space="preserve"> 20,8</t>
  </si>
  <si>
    <t xml:space="preserve"> 103,85</t>
  </si>
  <si>
    <t xml:space="preserve"> 99,49</t>
  </si>
  <si>
    <t xml:space="preserve"> 0,5</t>
  </si>
  <si>
    <t xml:space="preserve"> 99,52</t>
  </si>
  <si>
    <t xml:space="preserve"> 0,01</t>
  </si>
  <si>
    <t xml:space="preserve"> 99,55</t>
  </si>
  <si>
    <t xml:space="preserve"> 32,65</t>
  </si>
  <si>
    <t xml:space="preserve"> 13,91</t>
  </si>
  <si>
    <t xml:space="preserve"> 35,25</t>
  </si>
  <si>
    <t xml:space="preserve"> 99,59</t>
  </si>
  <si>
    <t xml:space="preserve"> 25,45</t>
  </si>
  <si>
    <t xml:space="preserve"> 99,63</t>
  </si>
  <si>
    <t xml:space="preserve"> 99,64</t>
  </si>
  <si>
    <t xml:space="preserve"> 5,12</t>
  </si>
  <si>
    <t xml:space="preserve"> 99,65</t>
  </si>
  <si>
    <t xml:space="preserve"> 99,67</t>
  </si>
  <si>
    <t xml:space="preserve"> 99,68</t>
  </si>
  <si>
    <t xml:space="preserve"> 47,91</t>
  </si>
  <si>
    <t xml:space="preserve"> 99,70</t>
  </si>
  <si>
    <t xml:space="preserve"> 99,71</t>
  </si>
  <si>
    <t xml:space="preserve"> 99,72</t>
  </si>
  <si>
    <t xml:space="preserve"> 99,73</t>
  </si>
  <si>
    <t xml:space="preserve"> 99,74</t>
  </si>
  <si>
    <t xml:space="preserve"> 99,75</t>
  </si>
  <si>
    <t xml:space="preserve"> 99,76</t>
  </si>
  <si>
    <t xml:space="preserve"> 99,77</t>
  </si>
  <si>
    <t xml:space="preserve"> 99,78</t>
  </si>
  <si>
    <t xml:space="preserve"> 99,79</t>
  </si>
  <si>
    <t xml:space="preserve"> 99,80</t>
  </si>
  <si>
    <t xml:space="preserve"> 99,81</t>
  </si>
  <si>
    <t xml:space="preserve"> 99,82</t>
  </si>
  <si>
    <t xml:space="preserve"> 99,83</t>
  </si>
  <si>
    <t xml:space="preserve"> 139,14</t>
  </si>
  <si>
    <t xml:space="preserve"> 99,84</t>
  </si>
  <si>
    <t xml:space="preserve"> 99,85</t>
  </si>
  <si>
    <t xml:space="preserve"> 99,86</t>
  </si>
  <si>
    <t xml:space="preserve"> 99,87</t>
  </si>
  <si>
    <t xml:space="preserve"> 99,88</t>
  </si>
  <si>
    <t xml:space="preserve"> 0,00</t>
  </si>
  <si>
    <t xml:space="preserve"> 99,89</t>
  </si>
  <si>
    <t xml:space="preserve"> 159,1</t>
  </si>
  <si>
    <t xml:space="preserve"> 0,58</t>
  </si>
  <si>
    <t xml:space="preserve"> 99,90</t>
  </si>
  <si>
    <t xml:space="preserve"> 99,91</t>
  </si>
  <si>
    <t xml:space="preserve"> 99,92</t>
  </si>
  <si>
    <t xml:space="preserve"> 99,93</t>
  </si>
  <si>
    <t xml:space="preserve"> 99,94</t>
  </si>
  <si>
    <t xml:space="preserve"> 99,95</t>
  </si>
  <si>
    <t xml:space="preserve"> 99,96</t>
  </si>
  <si>
    <t xml:space="preserve"> 119,35</t>
  </si>
  <si>
    <t xml:space="preserve"> 0,41</t>
  </si>
  <si>
    <t xml:space="preserve"> 99,97</t>
  </si>
  <si>
    <t xml:space="preserve"> 39,0</t>
  </si>
  <si>
    <t xml:space="preserve"> 1,12</t>
  </si>
  <si>
    <t xml:space="preserve"> 99,98</t>
  </si>
  <si>
    <t xml:space="preserve"> 99,99</t>
  </si>
  <si>
    <t xml:space="preserve"> 23,44</t>
  </si>
  <si>
    <t xml:space="preserve"> 100,00</t>
  </si>
  <si>
    <t xml:space="preserve"> 1,33</t>
  </si>
  <si>
    <t>Composição</t>
  </si>
  <si>
    <t>Composição Auxiliar</t>
  </si>
  <si>
    <t>MO sem LS =&gt;</t>
  </si>
  <si>
    <t>LS =&gt;</t>
  </si>
  <si>
    <t>MO com LS =&gt;</t>
  </si>
  <si>
    <t>Valor do BDI =&gt;</t>
  </si>
  <si>
    <t>Valor com BDI =&gt;</t>
  </si>
  <si>
    <t xml:space="preserve"> 88316 </t>
  </si>
  <si>
    <t>SERVENTE COM ENCARGOS COMPLEMENTARES</t>
  </si>
  <si>
    <t xml:space="preserve"> 91634 </t>
  </si>
  <si>
    <t>GUINDAUTO HIDRÁULICO, CAPACIDADE MÁXIMA DE CARGA 6500 KG, MOMENTO MÁXIMO DE CARGA 5,8 TM, ALCANCE MÁXIMO HORIZONTAL 7,60 M, INCLUSIVE CAMINHÃO TOCO PBT 9.700 KG, POTÊNCIA DE 160 CV - CHP DIURNO. AF_08/2015</t>
  </si>
  <si>
    <t>CHOR - CUSTOS HORÁRIOS DE MÁQUINAS E EQUIPAMENTOS</t>
  </si>
  <si>
    <t>CHP</t>
  </si>
  <si>
    <t xml:space="preserve"> 94969 </t>
  </si>
  <si>
    <t>CONCRETO FCK = 15MPA, TRAÇO 1:3,4:3,5 (CIMENTO/ AREIA MÉDIA/ BRITA 1)  - PREPARO MECÂNICO COM BETONEIRA 600 L. AF_07/2016</t>
  </si>
  <si>
    <t>Insumo</t>
  </si>
  <si>
    <t xml:space="preserve"> 1866 </t>
  </si>
  <si>
    <t>Poste concreto duplo T (DT) 11/ 600</t>
  </si>
  <si>
    <t>Material</t>
  </si>
  <si>
    <t xml:space="preserve"> 88279 </t>
  </si>
  <si>
    <t>MONTADOR ELETROMECÃNICO COM ENCARGOS COMPLEMENTARES</t>
  </si>
  <si>
    <t xml:space="preserve"> 00000379 </t>
  </si>
  <si>
    <t>ARRUELA QUADRADA EM ACO GALVANIZADO, DIMENSAO = 38 MM, ESPESSURA = 3MM, DIAMETRO DO FURO= 18 MM</t>
  </si>
  <si>
    <t xml:space="preserve"> I8827 </t>
  </si>
  <si>
    <t>CABO DE ALUMÍNIO PROTEGIDO 15KV  35MM2</t>
  </si>
  <si>
    <t xml:space="preserve"> 393 </t>
  </si>
  <si>
    <t>Cabo de aço cobreado 3 x 9 awg</t>
  </si>
  <si>
    <t>kg</t>
  </si>
  <si>
    <t xml:space="preserve"> 00005047 </t>
  </si>
  <si>
    <t>CHAVE FUSIVEL PARA REDES DE DISTRIBUICAO, TENSAO DE 15,0 KV, CORRENTE NOMINAL DO PORTA FUSIVEL DE 100 A, CAPACIDADE DE INTERRUPCAO SIMETRICA DE 7,10 KA, CAPACIDADE DE INTERRUPCAO ASSIMETRICA 10,00 KA</t>
  </si>
  <si>
    <t xml:space="preserve"> 10614 </t>
  </si>
  <si>
    <t>Conector cunha paralelo - para cabo de alumínio 2-2/4-1/0AWG - em liga de alumínio - tensão 15KV</t>
  </si>
  <si>
    <t xml:space="preserve"> 9720 </t>
  </si>
  <si>
    <t>Conector cabo-haste em bronze natural para 2 cabos cobre de 16mm² a 70mm² com grampo "U" e porcas de aço galv.Ref:TEL-580 ou similar</t>
  </si>
  <si>
    <t xml:space="preserve"> 3541 </t>
  </si>
  <si>
    <t>Cruzeta de concreto tipo T 1700 mm</t>
  </si>
  <si>
    <t>Un</t>
  </si>
  <si>
    <t xml:space="preserve"> I7391 </t>
  </si>
  <si>
    <t>FITA ISOLANTE DE AUTO-FUSÃO N.º23</t>
  </si>
  <si>
    <t xml:space="preserve"> 00020111 </t>
  </si>
  <si>
    <t>FITA ISOLANTE ADESIVA ANTICHAMA, USO ATE 750 V, EM ROLO DE 19 MM X 20 M</t>
  </si>
  <si>
    <t xml:space="preserve"> I1217 </t>
  </si>
  <si>
    <t>GANCHO OLHAL</t>
  </si>
  <si>
    <t xml:space="preserve"> 10630 </t>
  </si>
  <si>
    <t>Grampo de ancoragem em alumínio fundido e cunha em poliamida e estribo ou alça em aço inoxidável para cabo protegido de 50mm²  - classe de tensão 15KV</t>
  </si>
  <si>
    <t xml:space="preserve"> 00003378 </t>
  </si>
  <si>
    <t>!EM PROCESSO DE DESATIVACAO! HASTE DE ATERRAMENTO EM ACO COM 3,00 M DE COMPRIMENTO E DN = 3/4", REVESTIDA COM BAIXA CAMADA DE COBRE, SEM CONECTOR</t>
  </si>
  <si>
    <t xml:space="preserve"> 2524 </t>
  </si>
  <si>
    <t>Isolador de disco polimérico 15 kv</t>
  </si>
  <si>
    <t xml:space="preserve"> I8077 </t>
  </si>
  <si>
    <t>MANILHA SAPATILHA PARA ALÇA PREFORMADA</t>
  </si>
  <si>
    <t xml:space="preserve"> I8078 </t>
  </si>
  <si>
    <t>OLHAL PARA PARAFUSO</t>
  </si>
  <si>
    <t xml:space="preserve"> 00000441 </t>
  </si>
  <si>
    <t>PARAFUSO M16 EM ACO GALVANIZADO, COMPRIMENTO = 150 MM, DIAMETRO = 16 MM, ROSCA MAQUINA, CABECA QUADRADA</t>
  </si>
  <si>
    <t xml:space="preserve"> 00004276 </t>
  </si>
  <si>
    <t>PARA-RAIOS DE DISTRIBUICAO, TENSAO NOMINAL 15 KV, CORRENTE NOMINAL DE DESCARGA 5 KA</t>
  </si>
  <si>
    <t xml:space="preserve"> 00007581 </t>
  </si>
  <si>
    <t>SAPATILHA EM ACO GALVANIZADO PARA CABOS COM DIAMETRO NOMINAL ATE 5/8"</t>
  </si>
  <si>
    <t xml:space="preserve"> 155 </t>
  </si>
  <si>
    <t>Alça preformada p/ estai 9,5 mm mr</t>
  </si>
  <si>
    <t xml:space="preserve"> 00013348 </t>
  </si>
  <si>
    <t>ARRUELA  EM ACO GALVANIZADO, DIAMETRO EXTERNO = 35MM, ESPESSURA = 3MM, DIAMETRO DO FURO= 18MM</t>
  </si>
  <si>
    <t xml:space="preserve"> 10617 </t>
  </si>
  <si>
    <t>Conector Estribo Reto com capa de cobre estanhado para cabo isolado 50mm2</t>
  </si>
  <si>
    <t xml:space="preserve"> 12511 </t>
  </si>
  <si>
    <t>Roldana de aço 2 1/2" (6cm) para cabo de aço de 1/4".</t>
  </si>
  <si>
    <t xml:space="preserve"> 97435 </t>
  </si>
  <si>
    <t>CURVA 45 GRAUS, EM AÇO, CONEXÃO RANHURADA, DN 65 (2 1/2"), INSTALADO EM PRUMADAS - FORNECIMENTO E INSTALAÇÃO. AF_10/2020</t>
  </si>
  <si>
    <t xml:space="preserve"> 92347 </t>
  </si>
  <si>
    <t>LUVA, EM FERRO GALVANIZADO, DN 65 (2 1/2"), CONEXÃO ROSQUEADA, INSTALADO EM PRUMADAS - FORNECIMENTO E INSTALAÇÃO. AF_10/2020</t>
  </si>
  <si>
    <t xml:space="preserve"> 88264 </t>
  </si>
  <si>
    <t>ELETRICISTA COM ENCARGOS COMPLEMENTARES</t>
  </si>
  <si>
    <t xml:space="preserve"> 00000977 </t>
  </si>
  <si>
    <t>CABO DE COBRE, FLEXIVEL, CLASSE 4 OU 5, ISOLACAO EM PVC/A, ANTICHAMA BWF-B, COBERTURA PVC-ST1, ANTICHAMA BWF-B, 1 CONDUTOR, 0,6/1 KV, SECAO NOMINAL 70 MM2</t>
  </si>
  <si>
    <t xml:space="preserve"> 00001019 </t>
  </si>
  <si>
    <t>CABO DE COBRE, FLEXIVEL, CLASSE 4 OU 5, ISOLACAO EM PVC/A, ANTICHAMA BWF-B, COBERTURA PVC-ST1, ANTICHAMA BWF-B, 1 CONDUTOR, 0,6/1 KV, SECAO NOMINAL 35 MM2</t>
  </si>
  <si>
    <t xml:space="preserve"> 00002377 </t>
  </si>
  <si>
    <t>DISJUNTOR TERMOMAGNETICO TRIPOLAR 200 A / 600 V, TIPO FXD / ICC - 35 KA</t>
  </si>
  <si>
    <t xml:space="preserve"> 6037GH </t>
  </si>
  <si>
    <t>QUADRO P/ MEDIÇÃO PRIMARIA 15KV</t>
  </si>
  <si>
    <t>Equipamento</t>
  </si>
  <si>
    <t xml:space="preserve"> 87473 </t>
  </si>
  <si>
    <t>ALVENARIA DE VEDAÇÃO DE BLOCOS CERÂMICOS FURADOS NA VERTICAL DE 14X19X39CM (ESPESSURA 14CM) DE PAREDES COM ÁREA LÍQUIDA MENOR QUE 6M² SEM VÃOS E ARGAMASSA DE ASSENTAMENTO COM PREPARO EM BETONEIRA. AF_06/2014</t>
  </si>
  <si>
    <t xml:space="preserve"> 87471 </t>
  </si>
  <si>
    <t>ALVENARIA DE VEDAÇÃO DE BLOCOS CERÂMICOS FURADOS NA VERTICAL DE 9X19X39CM (ESPESSURA 9CM) DE PAREDES COM ÁREA LÍQUIDA MENOR QUE 6M² SEM VÃOS E ARGAMASSA DE ASSENTAMENTO COM PREPARO EM BETONEIRA. AF_06/2014</t>
  </si>
  <si>
    <t xml:space="preserve"> 92409 </t>
  </si>
  <si>
    <t>MONTAGEM E DESMONTAGEM DE FÔRMA DE PILARES RETANGULARES E ESTRUTURAS SIMILARES, PÉ-DIREITO SIMPLES, EM MADEIRA SERRADA, 1 UTILIZAÇÃO. AF_09/2020</t>
  </si>
  <si>
    <t xml:space="preserve"> 94975 </t>
  </si>
  <si>
    <t>CONCRETO FCK = 15MPA, TRAÇO 1:3,4:3,5 (CIMENTO/ AREIA MÉDIA/ BRITA 1)  - PREPARO MANUAL. AF_07/2016</t>
  </si>
  <si>
    <t xml:space="preserve"> 87547 </t>
  </si>
  <si>
    <t>MASSA ÚNICA, PARA RECEBIMENTO DE PINTURA, EM ARGAMASSA TRAÇO 1:2:8, PREPARO MECÂNICO COM BETONEIRA 400L, APLICADA MANUALMENTE EM FACES INTERNAS DE PAREDES, ESPESSURA DE 10MM, COM EXECUÇÃO DE TALISCAS. AF_06/2014</t>
  </si>
  <si>
    <t xml:space="preserve"> 88309 </t>
  </si>
  <si>
    <t>PEDREIRO COM ENCARGOS COMPLEMENTARES</t>
  </si>
  <si>
    <t xml:space="preserve"> I8276 </t>
  </si>
  <si>
    <t>LAJE PRÉ-FABRICADA COMUM DE 8 cm P/ FÔRRO - VÃO ATÉ 2 m</t>
  </si>
  <si>
    <t xml:space="preserve"> 90776 </t>
  </si>
  <si>
    <t>ENCARREGADO GERAL COM ENCARGOS COMPLEMENTARES</t>
  </si>
  <si>
    <t xml:space="preserve"> 9856 </t>
  </si>
  <si>
    <t>Cabo de cobre isolado EPR, flexivel,  35mm²,  8,7/15kv / 90º C (Eprotenax ou similar)</t>
  </si>
  <si>
    <t>m</t>
  </si>
  <si>
    <t xml:space="preserve"> 4655 </t>
  </si>
  <si>
    <t>Espaçador losangular 15kv</t>
  </si>
  <si>
    <t xml:space="preserve"> 392 </t>
  </si>
  <si>
    <t>Cabo de aço 9,5 mm AWG</t>
  </si>
  <si>
    <t xml:space="preserve"> 88247 </t>
  </si>
  <si>
    <t>AUXILIAR DE ELETRICISTA COM ENCARGOS COMPLEMENTARES</t>
  </si>
  <si>
    <t xml:space="preserve"> 00025002 </t>
  </si>
  <si>
    <t>CABO DE ALUMINIO NU COM ALMA DE ACO, BITOLA 2 AWG</t>
  </si>
  <si>
    <t xml:space="preserve"> 91677 </t>
  </si>
  <si>
    <t>ENGENHEIRO ELETRICISTA COM ENCARGOS COMPLEMENTARES</t>
  </si>
  <si>
    <t xml:space="preserve"> 88266 </t>
  </si>
  <si>
    <t>ELETROTÉCNICO COM ENCARGOS COMPLEMENTARES</t>
  </si>
  <si>
    <t xml:space="preserve"> 90775 </t>
  </si>
  <si>
    <t>DESENHISTA PROJETISTA COM ENCARGOS COMPLEMENTARES</t>
  </si>
  <si>
    <t xml:space="preserve"> 101445 </t>
  </si>
  <si>
    <t>MES</t>
  </si>
  <si>
    <t xml:space="preserve"> SEDUC 01.50 </t>
  </si>
  <si>
    <t>Remoção de telhamento com telhas cerâmicas (Ref. ORSE 9)</t>
  </si>
  <si>
    <t xml:space="preserve"> SEDUC 01.51 </t>
  </si>
  <si>
    <t>Demolição de madeiramento em coberturas com telhas cerâmicas (Ref. ORSE 30)</t>
  </si>
  <si>
    <t xml:space="preserve"> SEDUC 01.52 </t>
  </si>
  <si>
    <t>Madeiramento em massaranduba/madeira de lei, acabamento serrado c/ ripão 5 x 3cm e  ripa 4 x 1,5cm, exclusive peças principais (Ref. ORSE 196)</t>
  </si>
  <si>
    <t xml:space="preserve"> 88261 </t>
  </si>
  <si>
    <t>CARPINTEIRO DE ESQUADRIA COM ENCARGOS COMPLEMENTARES</t>
  </si>
  <si>
    <t xml:space="preserve"> SEDUC 03.01 </t>
  </si>
  <si>
    <t>Limpeza (Lavagem) de telhas (Ref. ORSE 278)</t>
  </si>
  <si>
    <t xml:space="preserve"> 4711 </t>
  </si>
  <si>
    <t>Telha cerâmica tipo colonial, simples, não resinada, comp=50cm, 26 un/m² (Itabaiana ou similar)</t>
  </si>
  <si>
    <t xml:space="preserve"> 88262 </t>
  </si>
  <si>
    <t>CARPINTEIRO DE FORMAS COM ENCARGOS COMPLEMENTARES</t>
  </si>
  <si>
    <t xml:space="preserve"> 00004417 </t>
  </si>
  <si>
    <t>SARRAFO NAO APARELHADO *2,5 X 7* CM, EM MACARANDUBA, ANGELIM OU EQUIVALENTE DA REGIAO -  BRUTA</t>
  </si>
  <si>
    <t xml:space="preserve"> 00004491 </t>
  </si>
  <si>
    <t>PONTALETE *7,5 X 7,5* CM EM PINUS, MISTA OU EQUIVALENTE DA REGIAO - BRUTA</t>
  </si>
  <si>
    <t xml:space="preserve"> 00004813 </t>
  </si>
  <si>
    <t>PLACA DE OBRA (PARA CONSTRUCAO CIVIL) EM CHAPA GALVANIZADA *N. 22*, ADESIVADA, DE *2,0 X 1,125* M</t>
  </si>
  <si>
    <t xml:space="preserve"> 00005075 </t>
  </si>
  <si>
    <t>PREGO DE ACO POLIDO COM CABECA 18 X 30 (2 3/4 X 10)</t>
  </si>
  <si>
    <t xml:space="preserve"> 88267 </t>
  </si>
  <si>
    <t>ENCANADOR OU BOMBEIRO HIDRÁULICO COM ENCARGOS COMPLEMENTARES</t>
  </si>
  <si>
    <t xml:space="preserve"> 88630 </t>
  </si>
  <si>
    <t>ARGAMASSA TRAÇO 1:4 (CIMENTO E AREIA MÉDIA), PREPARO MECÂNICO COM BETONEIRA 400 L. AF_08/2014</t>
  </si>
  <si>
    <t xml:space="preserve"> 00007267 </t>
  </si>
  <si>
    <t>BLOCO CERAMICO VAZADO PARA ALVENARIA DE VEDACAO, 6 FUROS, DE 9 X 14 X 19 CM (L X A X C)</t>
  </si>
  <si>
    <t xml:space="preserve"> I1621 </t>
  </si>
  <si>
    <t>PERFIL BATENTE DE AÇO (14/24)X44MM CHAPA 20 (DIVISÓRIA)</t>
  </si>
  <si>
    <t xml:space="preserve"> 00001380 </t>
  </si>
  <si>
    <t>CIMENTO BRANCO</t>
  </si>
  <si>
    <t xml:space="preserve"> 00000367 </t>
  </si>
  <si>
    <t>AREIA GROSSA - POSTO JAZIDA/FORNECEDOR (RETIRADO NA JAZIDA, SEM TRANSPORTE)</t>
  </si>
  <si>
    <t xml:space="preserve"> 00001379 </t>
  </si>
  <si>
    <t>CIMENTO PORTLAND COMPOSTO CP II-32</t>
  </si>
  <si>
    <t xml:space="preserve"> 87292 </t>
  </si>
  <si>
    <t>ARGAMASSA TRAÇO 1:2:8 (EM VOLUME DE CIMENTO, CAL E AREIA MÉDIA ÚMIDA) PARA EMBOÇO/MASSA ÚNICA/ASSENTAMENTO DE ALVENARIA DE VEDAÇÃO, PREPARO MECÂNICO COM BETONEIRA 400 L. AF_08/2019</t>
  </si>
  <si>
    <t xml:space="preserve"> 00001346 </t>
  </si>
  <si>
    <t>CHAPA DE MADEIRA COMPENSADA PLASTIFICADA PARA FORMA DE CONCRETO, DE 2,20 x 1,10 M, E = 10 MM</t>
  </si>
  <si>
    <t xml:space="preserve"> 00006189 </t>
  </si>
  <si>
    <t>TABUA NAO APARELHADA *2,5 X 30* CM, EM MACARANDUBA, ANGELIM OU EQUIVALENTE DA REGIAO - BRUTA</t>
  </si>
  <si>
    <t xml:space="preserve"> 00010567 </t>
  </si>
  <si>
    <t>TABUA *2,5 X 23* CM EM PINUS, MISTA OU EQUIVALENTE DA REGIAO - BRUTA</t>
  </si>
  <si>
    <t xml:space="preserve"> 00043132 </t>
  </si>
  <si>
    <t>ARAME RECOZIDO 16 BWG, D = 1,65 MM (0,016 KG/M) OU 18 BWG, D = 1,25 MM (0,01 KG/M)</t>
  </si>
  <si>
    <t xml:space="preserve"> 88248 </t>
  </si>
  <si>
    <t>AUXILIAR DE ENCANADOR OU BOMBEIRO HIDRÁULICO COM ENCARGOS COMPLEMENTARES</t>
  </si>
  <si>
    <t xml:space="preserve"> 00000122 </t>
  </si>
  <si>
    <t>ADESIVO PLASTICO PARA PVC, FRASCO COM 850 GR</t>
  </si>
  <si>
    <t xml:space="preserve"> 00020083 </t>
  </si>
  <si>
    <t>SOLUCAO LIMPADORA PARA PVC, FRASCO COM 1000 CM3</t>
  </si>
  <si>
    <t xml:space="preserve"> 00038383 </t>
  </si>
  <si>
    <t>LIXA D'AGUA EM FOLHA, GRAO 100</t>
  </si>
  <si>
    <t xml:space="preserve"> 00000829 </t>
  </si>
  <si>
    <t>BUCHA DE REDUCAO DE PVC, SOLDAVEL, CURTA, COM 32 X 25 MM, PARA AGUA FRIA PREDIAL</t>
  </si>
  <si>
    <t xml:space="preserve"> 00000820 </t>
  </si>
  <si>
    <t>BUCHA DE REDUCAO DE PVC, SOLDAVEL, LONGA, COM 50 X 32 MM, PARA AGUA FRIA PREDIAL</t>
  </si>
  <si>
    <t xml:space="preserve"> 00003767 </t>
  </si>
  <si>
    <t>LIXA EM FOLHA PARA PAREDE OU MADEIRA, NUMERO 120 (COR VERMELHA)</t>
  </si>
  <si>
    <t xml:space="preserve"> 00007130 </t>
  </si>
  <si>
    <t>TE DE REDUCAO, PVC, SOLDAVEL, 90 GRAUS, 50 MM X 32 MM, PARA AGUA FRIA PREDIAL</t>
  </si>
  <si>
    <t xml:space="preserve"> 00003659 </t>
  </si>
  <si>
    <t>JUNCAO SIMPLES, PVC, DN 100 X 50 MM, SERIE NORMAL PARA ESGOTO PREDIAL</t>
  </si>
  <si>
    <t xml:space="preserve"> 00020082 </t>
  </si>
  <si>
    <t>SOLUCAO LIMPADORA PARA PVC, FRASCO COM 200 CM3</t>
  </si>
  <si>
    <t xml:space="preserve"> 00020080 </t>
  </si>
  <si>
    <t>ADESIVO PLASTICO PARA PVC, FRASCO COM 175 GR</t>
  </si>
  <si>
    <t xml:space="preserve"> 00000296 </t>
  </si>
  <si>
    <t>ANEL BORRACHA PARA TUBO ESGOTO PREDIAL DN 50 MM (NBR 5688)</t>
  </si>
  <si>
    <t xml:space="preserve"> 00020078 </t>
  </si>
  <si>
    <t>PASTA LUBRIFICANTE PARA TUBOS E CONEXOES COM JUNTA ELASTICA (USO EM PVC, ACO, POLIETILENO E OUTROS) ( DE *400* G)</t>
  </si>
  <si>
    <t xml:space="preserve"> 00011717 </t>
  </si>
  <si>
    <t>CAIXA SIFONADA PVC, 150 X 150 X 50 MM, COM GRELHA REDONDA BRANCA</t>
  </si>
  <si>
    <t xml:space="preserve"> 00003146 </t>
  </si>
  <si>
    <t>FITA VEDA ROSCA EM ROLOS DE 18 MM X 10 M (L X C)</t>
  </si>
  <si>
    <t xml:space="preserve"> 9268 </t>
  </si>
  <si>
    <t>Válvula bloqueio, classe 300, d=15mm (1/2") p/gás</t>
  </si>
  <si>
    <t xml:space="preserve"> 11112 </t>
  </si>
  <si>
    <t>Registro de fecho rápido 1/2" NPT</t>
  </si>
  <si>
    <t xml:space="preserve"> 9377 </t>
  </si>
  <si>
    <t>Regulador baixa pressão tipo Fisher, 15mm, classe 300, 2º estagio</t>
  </si>
  <si>
    <t xml:space="preserve"> 00037556 </t>
  </si>
  <si>
    <t>PLACA DE SINALIZACAO DE SEGURANCA CONTRA INCENDIO, FOTOLUMINESCENTE, QUADRADA, *20 X 20* CM, EM PVC *2* MM ANTI-CHAMAS (SIMBOLOS, CORES E PICTOGRAMAS CONFORME NBR 13434)</t>
  </si>
  <si>
    <t xml:space="preserve"> 440 </t>
  </si>
  <si>
    <t>Caixa de equipotencialização 40x40x15, com barramento para neutro</t>
  </si>
  <si>
    <t xml:space="preserve"> 88256 </t>
  </si>
  <si>
    <t>AZULEJISTA OU LADRILHISTA COM ENCARGOS COMPLEMENTARES</t>
  </si>
  <si>
    <t xml:space="preserve"> 00001287 </t>
  </si>
  <si>
    <t>PISO EM CERAMICA ESMALTADA EXTRA, PEI MAIOR OU IGUAL A 4, FORMATO MENOR OU IGUAL A 2025 CM2</t>
  </si>
  <si>
    <t xml:space="preserve"> 00001381 </t>
  </si>
  <si>
    <t>ARGAMASSA COLANTE AC I PARA CERAMICAS</t>
  </si>
  <si>
    <t xml:space="preserve"> 00034357 </t>
  </si>
  <si>
    <t>REJUNTE CIMENTICIO, QUALQUER COR</t>
  </si>
  <si>
    <t xml:space="preserve"> 00000536 </t>
  </si>
  <si>
    <t>REVESTIMENTO EM CERAMICA ESMALTADA EXTRA, PEI MENOR OU IGUAL A 3, FORMATO MENOR OU IGUAL A 2025 CM2</t>
  </si>
  <si>
    <t xml:space="preserve"> I1704 </t>
  </si>
  <si>
    <t>PORTA DE FERRO EM CHAPA DUPLA N.14</t>
  </si>
  <si>
    <t xml:space="preserve"> I0208 </t>
  </si>
  <si>
    <t>BATENTE DE FERRO</t>
  </si>
  <si>
    <t xml:space="preserve"> 00001106 </t>
  </si>
  <si>
    <t>CAL HIDRATADA CH-I PARA ARGAMASSAS</t>
  </si>
  <si>
    <t xml:space="preserve"> 00003080 </t>
  </si>
  <si>
    <t>FECHADURA ESPELHO PARA PORTA EXTERNA, EM ACO INOX (MAQUINA, TESTA E CONTRA-TESTA) E EM ZAMAC (MACANETA, LINGUETA E TRINCOS) COM ACABAMENTO CROMADO, MAQUINA DE 40 MM, INCLUINDO CHAVE TIPO CILINDRO</t>
  </si>
  <si>
    <t>CJ</t>
  </si>
  <si>
    <t xml:space="preserve"> 88310 </t>
  </si>
  <si>
    <t>PINTOR COM ENCARGOS COMPLEMENTARES</t>
  </si>
  <si>
    <t xml:space="preserve"> 00003768 </t>
  </si>
  <si>
    <t>LIXA EM FOLHA PARA FERRO, NUMERO 150</t>
  </si>
  <si>
    <t xml:space="preserve"> 00005320 </t>
  </si>
  <si>
    <t>REMOVEDOR DE TINTA OLEO/ESMALTE VERNIZ</t>
  </si>
  <si>
    <t>L</t>
  </si>
  <si>
    <t xml:space="preserve"> 00007288 </t>
  </si>
  <si>
    <t>TINTA ESMALTE SINTETICO PREMIUM FOSCO</t>
  </si>
  <si>
    <t xml:space="preserve"> 00007307 </t>
  </si>
  <si>
    <t>FUNDO ANTICORROSIVO PARA METAIS FERROSOS (ZARCAO)</t>
  </si>
  <si>
    <t xml:space="preserve"> I7893 </t>
  </si>
  <si>
    <t>BANCADA DE GRANITO CINZA POLIDO E=2cm</t>
  </si>
  <si>
    <t xml:space="preserve"> 982 </t>
  </si>
  <si>
    <t>Fixação p/ lavatório - parafusos (deca - ref: sp-7 ou similar) Fixação p/ lavatório - parafusos (deca - ref. sp-7 ou similar)</t>
  </si>
  <si>
    <t>cj</t>
  </si>
  <si>
    <t xml:space="preserve"> 00038643 </t>
  </si>
  <si>
    <t>VALVULA EM METAL CROMADO PARA LAVATORIO, 1 " SEM LADRAO</t>
  </si>
  <si>
    <t xml:space="preserve"> 6969 </t>
  </si>
  <si>
    <t>Lavatório louça, de canto, linha Izy, ref. 10117, DECA ou similar</t>
  </si>
  <si>
    <t xml:space="preserve"> 00006136 </t>
  </si>
  <si>
    <t>SIFAO EM METAL CROMADO PARA PIA OU LAVATORIO, 1 X 1.1/2 "</t>
  </si>
  <si>
    <t xml:space="preserve"> 00011683 </t>
  </si>
  <si>
    <t>ENGATE / RABICHO FLEXIVEL INOX 1/2 " X 30 CM</t>
  </si>
  <si>
    <t xml:space="preserve"> 00037401 </t>
  </si>
  <si>
    <t>TOALHEIRO PLASTICO TIPO DISPENSER PARA PAPEL TOALHA INTERFOLHADO</t>
  </si>
  <si>
    <t xml:space="preserve"> 88317 </t>
  </si>
  <si>
    <t>SOLDADOR COM ENCARGOS COMPLEMENTARES</t>
  </si>
  <si>
    <t xml:space="preserve"> 00004384 </t>
  </si>
  <si>
    <t>PARAFUSO NIQUELADO COM ACABAMENTO CROMADO PARA FIXAR PECA SANITARIA, INCLUI PORCA CEGA, ARRUELA E BUCHA DE NYLON TAMANHO S-10</t>
  </si>
  <si>
    <t xml:space="preserve"> 00006138 </t>
  </si>
  <si>
    <t>VEDACAO PVC, 100 MM, PARA SAIDA VASO SANITARIO</t>
  </si>
  <si>
    <t xml:space="preserve"> I8651 </t>
  </si>
  <si>
    <t>BACIA LOUÇA BRANCA COM CAIXA ACOPLADA PARA DEFICIENTE (SEM ASSENTO)</t>
  </si>
  <si>
    <t xml:space="preserve"> 00037329 </t>
  </si>
  <si>
    <t>REJUNTE EPOXI, QUALQUER COR</t>
  </si>
  <si>
    <t xml:space="preserve"> I0333 </t>
  </si>
  <si>
    <t>CABIDE DE LOUÇA BRANCA COM 2 GANCHOS</t>
  </si>
  <si>
    <t xml:space="preserve"> 00006150 </t>
  </si>
  <si>
    <t>SIFAO EM METAL CROMADO PARA PIA AMERICANA, 1.1/2 X 2 "</t>
  </si>
  <si>
    <t xml:space="preserve"> 00004824 </t>
  </si>
  <si>
    <t>GRANILHA/ GRANA/ PEDRISCO OU AGREGADO EM MARMORE/ GRANITO/ QUARTZO E CALCARIO, PRETO, CINZA, PALHA OU BRANCO</t>
  </si>
  <si>
    <t xml:space="preserve"> 00003143 </t>
  </si>
  <si>
    <t>FITA VEDA ROSCA EM ROLOS DE 18 MM X 25 M (L X C)</t>
  </si>
  <si>
    <t xml:space="preserve"> 00034753 </t>
  </si>
  <si>
    <t>CIMENTO PORTLAND POZOLANICO CP IV-32</t>
  </si>
  <si>
    <t xml:space="preserve"> I1649 </t>
  </si>
  <si>
    <t>PIA EM INOX C/ 1 CUBA  1.50x0,58</t>
  </si>
  <si>
    <t xml:space="preserve"> 90972 </t>
  </si>
  <si>
    <t>COMPRESSOR DE AR REBOCAVEL, VAZÃO 250 PCM, PRESSAO DE TRABALHO 102 PSI, MOTOR A DIESEL POTÊNCIA 81 CV - CHP DIURNO. AF_06/2015</t>
  </si>
  <si>
    <t xml:space="preserve"> 73467 </t>
  </si>
  <si>
    <t>CAMINHÃO TOCO, PBT 14.300 KG, CARGA ÚTIL MÁX. 9.710 KG, DIST. ENTRE EIXOS 3,56 M, POTÊNCIA 185 CV, INCLUSIVE CARROCERIA FIXA ABERTA DE MADEIRA P/ TRANSPORTE GERAL DE CARGA SECA, DIMEN. APROX. 2,50 X 6,50 X 0,50 M - CHP DIURNO. AF_06/2014</t>
  </si>
  <si>
    <t xml:space="preserve"> 88277 </t>
  </si>
  <si>
    <t>MONTADOR (TUBO AÇO/EQUIPAMENTOS) COM ENCARGOS COMPLEMENTARES</t>
  </si>
  <si>
    <t xml:space="preserve"> 00025966 </t>
  </si>
  <si>
    <t>REDUTOR TIPO THINNER PARA ACABAMENTO</t>
  </si>
  <si>
    <t xml:space="preserve"> I8629 </t>
  </si>
  <si>
    <t>VINIL AUTO-ADESIVO FOSCO OU BRILHANTE C/ APLICAÇÃO</t>
  </si>
  <si>
    <t xml:space="preserve"> I8630 </t>
  </si>
  <si>
    <t>BROCA 3/8"</t>
  </si>
  <si>
    <t xml:space="preserve"> 00011051 </t>
  </si>
  <si>
    <t>CHAPA DE ACO GALVANIZADA BITOLA GSG 26, E = 0,50 MM (4,00 KG/M2)</t>
  </si>
  <si>
    <t xml:space="preserve"> 00011174 </t>
  </si>
  <si>
    <t>PRIMER UNIVERSAL, FUNDO ANTICORROSIVO TIPO ZARCAO</t>
  </si>
  <si>
    <t>18L</t>
  </si>
  <si>
    <t xml:space="preserve"> 00000006 </t>
  </si>
  <si>
    <t>!EM PROCESSO DE DESATIVACAO! DETERGENTE AMONIACO (AMONIA DILUIDA)</t>
  </si>
  <si>
    <t xml:space="preserve"> I8625 </t>
  </si>
  <si>
    <t>TESOURA PNEUMÁTICA</t>
  </si>
  <si>
    <t xml:space="preserve"> 87316 </t>
  </si>
  <si>
    <t>ARGAMASSA TRAÇO 1:4 (EM VOLUME DE CIMENTO E AREIA GROSSA ÚMIDA) PARA CHAPISCO CONVENCIONAL, PREPARO MECÂNICO COM BETONEIRA 400 L. AF_08/2019</t>
  </si>
  <si>
    <t xml:space="preserve"> 00004730 </t>
  </si>
  <si>
    <t>PEDRA DE MAO OU PEDRA RACHAO PARA ARRIMO/FUNDACAO (POSTO PEDREIRA/FORNECEDOR, SEM FRETE)</t>
  </si>
  <si>
    <t xml:space="preserve"> 261 </t>
  </si>
  <si>
    <t>Barra quadrada de ferro 1/2" (1,27 kg/m)</t>
  </si>
  <si>
    <t xml:space="preserve"> 00021009 </t>
  </si>
  <si>
    <t>TUBO ACO GALVANIZADO COM COSTURA, CLASSE LEVE, DN 20 MM ( 3/4"),  E = 2,25 MM,  *1,3* KG/M (NBR 5580)</t>
  </si>
  <si>
    <t xml:space="preserve"> 36 </t>
  </si>
  <si>
    <t>Mão-de-obra para confecção de gradil padrão cehop inclusive solda</t>
  </si>
  <si>
    <t>Serviços</t>
  </si>
  <si>
    <t xml:space="preserve"> 88628 </t>
  </si>
  <si>
    <t>ARGAMASSA TRAÇO 1:3 (EM VOLUME DE CIMENTO E AREIA MÉDIA ÚMIDA), PREPARO MECÂNICO COM BETONEIRA 400 L. AF_08/2019</t>
  </si>
  <si>
    <t xml:space="preserve"> 8855 </t>
  </si>
  <si>
    <t>Roldana para portão de ferro de correr (inferior), d=3", com caixa</t>
  </si>
  <si>
    <t xml:space="preserve"> 9357 </t>
  </si>
  <si>
    <t>Portão em gradil Belgo Nyloford 3D, de correr, soldado em quadro de tubo galv. 2" com cantoneira 3/4", montantes em tubo galvanizado 4", inclusive ferrolho e rodízios</t>
  </si>
  <si>
    <t xml:space="preserve"> 4974 </t>
  </si>
  <si>
    <t>Revestimento em alumínio tipo Alucobond, e=0,3mm, em estrutura metálica auxiliar de perfil "U" 2", com fornecimento e montagem,  inclusive pintura Kaynar 500 com seis camadas</t>
  </si>
  <si>
    <t>Composições Auxiliares</t>
  </si>
  <si>
    <t xml:space="preserve"> 1974 </t>
  </si>
  <si>
    <t>Madeira massaranduba serrada  4cm x 1,5cm (ripa)</t>
  </si>
  <si>
    <t xml:space="preserve"> 9410 </t>
  </si>
  <si>
    <t>Ripão massaranduba serrada  5cm x 3cm Ripão massaranduba serrada 5cm x 3cm</t>
  </si>
  <si>
    <t xml:space="preserve"> 00005067 </t>
  </si>
  <si>
    <t>PREGO DE ACO POLIDO COM CABECA 16 X 24 (2 1/4 X 12)</t>
  </si>
  <si>
    <t>Valor  Unit</t>
  </si>
  <si>
    <t>Peso Acumulado (%)</t>
  </si>
  <si>
    <t xml:space="preserve"> 3.1 </t>
  </si>
  <si>
    <t xml:space="preserve"> 4.2 </t>
  </si>
  <si>
    <t xml:space="preserve"> 4.3 </t>
  </si>
  <si>
    <t xml:space="preserve"> 4.4 </t>
  </si>
  <si>
    <t xml:space="preserve"> 4.5 </t>
  </si>
  <si>
    <t xml:space="preserve"> 4.6 </t>
  </si>
  <si>
    <t xml:space="preserve"> 4.7 </t>
  </si>
  <si>
    <t xml:space="preserve"> 4.8 </t>
  </si>
  <si>
    <t xml:space="preserve"> 4.9 </t>
  </si>
  <si>
    <t xml:space="preserve"> 4.10 </t>
  </si>
  <si>
    <t xml:space="preserve"> 4.11 </t>
  </si>
  <si>
    <t xml:space="preserve"> 4.12 </t>
  </si>
  <si>
    <t xml:space="preserve"> 4.13 </t>
  </si>
  <si>
    <t xml:space="preserve"> 4.14 </t>
  </si>
  <si>
    <t xml:space="preserve"> 4.15 </t>
  </si>
  <si>
    <t xml:space="preserve"> 4.16 </t>
  </si>
  <si>
    <t xml:space="preserve"> 4.17 </t>
  </si>
  <si>
    <t xml:space="preserve"> 4.18 </t>
  </si>
  <si>
    <t xml:space="preserve"> 4.19 </t>
  </si>
  <si>
    <t xml:space="preserve"> 4.20 </t>
  </si>
  <si>
    <t xml:space="preserve"> 97546 </t>
  </si>
  <si>
    <t>CURVA 45 GRAUS, EM AÇO, CONEXÃO SOLDADA, DN 15 (1/2"), INSTALADO EM RAMAIS E SUB-RAMAIS DE GÁS - FORNECIMENTO E INSTALAÇÃO. AF_10/2020</t>
  </si>
  <si>
    <t xml:space="preserve"> 97474 </t>
  </si>
  <si>
    <t>LUVA, EM AÇO, CONEXÃO SOLDADA, DN 65 (2 1/2"), INSTALADO EM REDE DE ALIMENTAÇÃO PARA HIDRANTE - FORNECIMENTO E INSTALAÇÃO. AF_10/2020</t>
  </si>
  <si>
    <t xml:space="preserve"> 3,61%</t>
  </si>
  <si>
    <t>ISS - ALÍQUOTA: MURICI DOS PORTELAS</t>
  </si>
  <si>
    <t xml:space="preserve"> 27,46</t>
  </si>
  <si>
    <t xml:space="preserve"> 4,72</t>
  </si>
  <si>
    <t xml:space="preserve"> 1,09</t>
  </si>
  <si>
    <t xml:space="preserve"> 0,76</t>
  </si>
  <si>
    <t xml:space="preserve"> 203,15</t>
  </si>
  <si>
    <t xml:space="preserve"> 92,93</t>
  </si>
  <si>
    <t xml:space="preserve"> 0,73</t>
  </si>
  <si>
    <t xml:space="preserve"> 0,68</t>
  </si>
  <si>
    <t xml:space="preserve"> 0,46</t>
  </si>
  <si>
    <t xml:space="preserve"> 0,40</t>
  </si>
  <si>
    <t xml:space="preserve"> 0,36</t>
  </si>
  <si>
    <t xml:space="preserve"> 59,62</t>
  </si>
  <si>
    <t xml:space="preserve"> 45,4</t>
  </si>
  <si>
    <t xml:space="preserve"> 16,0</t>
  </si>
  <si>
    <t xml:space="preserve"> 98,08</t>
  </si>
  <si>
    <t xml:space="preserve"> 98,32</t>
  </si>
  <si>
    <t xml:space="preserve"> 98,38</t>
  </si>
  <si>
    <t xml:space="preserve"> 98,49</t>
  </si>
  <si>
    <t xml:space="preserve"> 98,54</t>
  </si>
  <si>
    <t xml:space="preserve"> 99,18</t>
  </si>
  <si>
    <t xml:space="preserve"> 99,23</t>
  </si>
  <si>
    <t xml:space="preserve"> 99,25</t>
  </si>
  <si>
    <t xml:space="preserve"> 99,27</t>
  </si>
  <si>
    <t xml:space="preserve"> 99,29</t>
  </si>
  <si>
    <t xml:space="preserve"> 99,31</t>
  </si>
  <si>
    <t xml:space="preserve"> 99,33</t>
  </si>
  <si>
    <t xml:space="preserve"> 99,40</t>
  </si>
  <si>
    <t xml:space="preserve"> 99,45</t>
  </si>
  <si>
    <t xml:space="preserve"> 99,58</t>
  </si>
  <si>
    <t xml:space="preserve"> 6,05</t>
  </si>
  <si>
    <t xml:space="preserve"> 99,62</t>
  </si>
  <si>
    <t xml:space="preserve"> 99,69</t>
  </si>
  <si>
    <t>ISS - BASE DE CÁLCULO:</t>
  </si>
  <si>
    <t>ISS - SOBRE PREÇO DE VENDA:</t>
  </si>
  <si>
    <t>COMPOSIÇÃO DO BDI - NÃO DESONERADO</t>
  </si>
  <si>
    <t xml:space="preserve"> 4.7.1 </t>
  </si>
  <si>
    <t xml:space="preserve"> 4.7.2 </t>
  </si>
  <si>
    <t xml:space="preserve"> 4.7.3 </t>
  </si>
  <si>
    <t>INSTALAÇÕES ELÉTRICAS</t>
  </si>
  <si>
    <t xml:space="preserve"> 4.21 </t>
  </si>
  <si>
    <t xml:space="preserve"> 4.22 </t>
  </si>
  <si>
    <t xml:space="preserve"> 2.1.1 </t>
  </si>
  <si>
    <t xml:space="preserve"> 2.1.2 </t>
  </si>
  <si>
    <t xml:space="preserve"> 2.1.3 </t>
  </si>
  <si>
    <t xml:space="preserve"> SEDUC 03.78 </t>
  </si>
  <si>
    <t>REVISÃO DE PROJETO ARQUITETÔNICO (INSERIR LEVANTAMENTO PLANIALTIMÉTRICO EM BIM)</t>
  </si>
  <si>
    <t xml:space="preserve"> 2.1.4 </t>
  </si>
  <si>
    <t xml:space="preserve"> SEDUC 03.77 </t>
  </si>
  <si>
    <t>REVISÃO DE PROJETO ESTRUTURAL (FUNDAÇÕES)</t>
  </si>
  <si>
    <t xml:space="preserve"> 2.1.5 </t>
  </si>
  <si>
    <t xml:space="preserve"> SEDUC 03.81 </t>
  </si>
  <si>
    <t>SONDAGEM PARA SIMPLES RECONHECIMENTO DO SOLO (Ref. SEINFRA C2290)</t>
  </si>
  <si>
    <t xml:space="preserve"> 2.1.6 </t>
  </si>
  <si>
    <t xml:space="preserve"> SEDUC 03.82 </t>
  </si>
  <si>
    <t>RELATÓRIO FINAL DE SONDAGEM (Ref. SEINFRA C2937)</t>
  </si>
  <si>
    <t xml:space="preserve"> 3.2 </t>
  </si>
  <si>
    <t xml:space="preserve"> 3.3 </t>
  </si>
  <si>
    <t xml:space="preserve"> 3.4 </t>
  </si>
  <si>
    <t xml:space="preserve"> 3.5 </t>
  </si>
  <si>
    <t xml:space="preserve"> 3.6 </t>
  </si>
  <si>
    <t xml:space="preserve"> 3.7 </t>
  </si>
  <si>
    <t>Demolição manual de piso em concreto simples e/ou cimentado (Ref. SINAPI 97632)</t>
  </si>
  <si>
    <t xml:space="preserve"> 3.8 </t>
  </si>
  <si>
    <t>DEMOLIÇÃO DE PISO CERÂMICO, DE FORMA MANUAL, SEM REAPROVEITAMENTO. AF_12/2017 (Ref. SINAPI 97632)</t>
  </si>
  <si>
    <t xml:space="preserve"> 3.9 </t>
  </si>
  <si>
    <t xml:space="preserve"> 3.10 </t>
  </si>
  <si>
    <t xml:space="preserve"> 3.11 </t>
  </si>
  <si>
    <t xml:space="preserve"> SEDUC 01.22 </t>
  </si>
  <si>
    <t>Remoção de pintura látex (raspagem e/ou lixamento e/ou escovação) (Ref.ORSE 7725)</t>
  </si>
  <si>
    <t xml:space="preserve"> 3.12 </t>
  </si>
  <si>
    <t xml:space="preserve"> 3.13 </t>
  </si>
  <si>
    <t xml:space="preserve"> 3.14 </t>
  </si>
  <si>
    <t xml:space="preserve"> 3.15 </t>
  </si>
  <si>
    <t xml:space="preserve"> 3.16 </t>
  </si>
  <si>
    <t xml:space="preserve"> 3.17 </t>
  </si>
  <si>
    <t xml:space="preserve"> 3.18 </t>
  </si>
  <si>
    <t xml:space="preserve"> 3.19 </t>
  </si>
  <si>
    <t xml:space="preserve"> 3.20 </t>
  </si>
  <si>
    <t xml:space="preserve"> 4.2.1 </t>
  </si>
  <si>
    <t xml:space="preserve"> 4.2.2 </t>
  </si>
  <si>
    <t xml:space="preserve"> 4.2.3 </t>
  </si>
  <si>
    <t xml:space="preserve"> 4.2.4 </t>
  </si>
  <si>
    <t xml:space="preserve"> 4.3.1 </t>
  </si>
  <si>
    <t xml:space="preserve"> 4.3.2 </t>
  </si>
  <si>
    <t xml:space="preserve"> 4.3.3 </t>
  </si>
  <si>
    <t xml:space="preserve"> 4.3.4 </t>
  </si>
  <si>
    <t xml:space="preserve"> 4.3.5 </t>
  </si>
  <si>
    <t xml:space="preserve"> 4.3.6 </t>
  </si>
  <si>
    <t xml:space="preserve"> 4.3.7 </t>
  </si>
  <si>
    <t xml:space="preserve"> 4.3.8 </t>
  </si>
  <si>
    <t xml:space="preserve"> 4.3.9 </t>
  </si>
  <si>
    <t xml:space="preserve"> 4.4.1 </t>
  </si>
  <si>
    <t xml:space="preserve"> 4.4.2 </t>
  </si>
  <si>
    <t xml:space="preserve"> 4.4.3 </t>
  </si>
  <si>
    <t xml:space="preserve"> 92777 </t>
  </si>
  <si>
    <t>ARMAÇÃO DE PILAR OU VIGA DE UMA ESTRUTURA CONVENCIONAL DE CONCRETO ARMADO EM UMA EDIFICAÇÃO TÉRREA OU SOBRADO UTILIZANDO AÇO CA-50 DE 8,0 MM - MONTAGEM. AF_12/2015</t>
  </si>
  <si>
    <t xml:space="preserve"> 4.4.4 </t>
  </si>
  <si>
    <t xml:space="preserve"> 4.4.5 </t>
  </si>
  <si>
    <t xml:space="preserve"> 4.4.6 </t>
  </si>
  <si>
    <t xml:space="preserve"> 92435 </t>
  </si>
  <si>
    <t>MONTAGEM E DESMONTAGEM DE FÔRMA DE PILARES RETANGULARES E ESTRUTURAS SIMILARES, PÉ-DIREITO SIMPLES, EM CHAPA DE MADEIRA COMPENSADA PLASTIFICADA, 12 UTILIZAÇÕES. AF_09/2020</t>
  </si>
  <si>
    <t xml:space="preserve"> 4.4.7 </t>
  </si>
  <si>
    <t xml:space="preserve"> 4.4.8 </t>
  </si>
  <si>
    <t xml:space="preserve"> 4.4.9 </t>
  </si>
  <si>
    <t xml:space="preserve"> 4.5.1 </t>
  </si>
  <si>
    <t xml:space="preserve"> 4.5.2 </t>
  </si>
  <si>
    <t xml:space="preserve"> 4.5.3 </t>
  </si>
  <si>
    <t xml:space="preserve"> 4.5.4 </t>
  </si>
  <si>
    <t xml:space="preserve"> 4.5.5 </t>
  </si>
  <si>
    <t xml:space="preserve"> 4.5.6 </t>
  </si>
  <si>
    <t xml:space="preserve"> 4.6.1 </t>
  </si>
  <si>
    <t xml:space="preserve"> 4.6.2 </t>
  </si>
  <si>
    <t xml:space="preserve"> 4.6.3 </t>
  </si>
  <si>
    <t xml:space="preserve"> 4.6.4 </t>
  </si>
  <si>
    <t xml:space="preserve"> 4.6.5 </t>
  </si>
  <si>
    <t xml:space="preserve"> 4.7.1.1 </t>
  </si>
  <si>
    <t xml:space="preserve"> 4.7.1.2 </t>
  </si>
  <si>
    <t xml:space="preserve"> 4.7.1.3 </t>
  </si>
  <si>
    <t xml:space="preserve"> 4.7.1.4 </t>
  </si>
  <si>
    <t xml:space="preserve"> 4.7.1.5 </t>
  </si>
  <si>
    <t xml:space="preserve"> 4.7.1.6 </t>
  </si>
  <si>
    <t xml:space="preserve"> 4.7.1.7 </t>
  </si>
  <si>
    <t xml:space="preserve"> 4.7.1.8 </t>
  </si>
  <si>
    <t xml:space="preserve"> 4.7.1.9 </t>
  </si>
  <si>
    <t xml:space="preserve"> 4.7.1.10 </t>
  </si>
  <si>
    <t xml:space="preserve"> 4.7.1.11 </t>
  </si>
  <si>
    <t xml:space="preserve"> 4.7.1.12 </t>
  </si>
  <si>
    <t xml:space="preserve"> 4.7.1.13 </t>
  </si>
  <si>
    <t xml:space="preserve"> 4.7.1.14 </t>
  </si>
  <si>
    <t xml:space="preserve"> 4.7.1.15 </t>
  </si>
  <si>
    <t xml:space="preserve"> 4.7.1.16 </t>
  </si>
  <si>
    <t xml:space="preserve"> 4.7.1.17 </t>
  </si>
  <si>
    <t xml:space="preserve"> 4.7.1.18 </t>
  </si>
  <si>
    <t xml:space="preserve"> 4.7.1.19 </t>
  </si>
  <si>
    <t xml:space="preserve"> 4.7.1.20 </t>
  </si>
  <si>
    <t xml:space="preserve"> 4.7.1.21 </t>
  </si>
  <si>
    <t xml:space="preserve"> 4.7.1.22 </t>
  </si>
  <si>
    <t xml:space="preserve"> 4.7.1.23 </t>
  </si>
  <si>
    <t xml:space="preserve"> 4.7.1.24 </t>
  </si>
  <si>
    <t xml:space="preserve"> 4.7.1.25 </t>
  </si>
  <si>
    <t xml:space="preserve"> 4.7.1.26 </t>
  </si>
  <si>
    <t xml:space="preserve"> 4.7.1.27 </t>
  </si>
  <si>
    <t xml:space="preserve"> 4.7.1.28 </t>
  </si>
  <si>
    <t xml:space="preserve"> 4.7.1.29 </t>
  </si>
  <si>
    <t xml:space="preserve"> 4.7.1.30 </t>
  </si>
  <si>
    <t xml:space="preserve"> 4.7.1.31 </t>
  </si>
  <si>
    <t xml:space="preserve"> 4.7.1.32 </t>
  </si>
  <si>
    <t xml:space="preserve"> 4.7.1.33 </t>
  </si>
  <si>
    <t xml:space="preserve"> 4.7.1.34 </t>
  </si>
  <si>
    <t xml:space="preserve"> 4.7.2.1 </t>
  </si>
  <si>
    <t xml:space="preserve"> 4.7.2.2 </t>
  </si>
  <si>
    <t xml:space="preserve"> 4.7.2.3 </t>
  </si>
  <si>
    <t xml:space="preserve"> 4.7.2.4 </t>
  </si>
  <si>
    <t xml:space="preserve"> 4.7.2.5 </t>
  </si>
  <si>
    <t xml:space="preserve"> 4.7.2.6 </t>
  </si>
  <si>
    <t xml:space="preserve"> 4.7.2.7 </t>
  </si>
  <si>
    <t xml:space="preserve"> 4.7.2.8 </t>
  </si>
  <si>
    <t xml:space="preserve"> 4.7.2.9 </t>
  </si>
  <si>
    <t xml:space="preserve"> 4.7.2.10 </t>
  </si>
  <si>
    <t xml:space="preserve"> 4.7.2.11 </t>
  </si>
  <si>
    <t xml:space="preserve"> 4.7.2.12 </t>
  </si>
  <si>
    <t xml:space="preserve"> 4.7.2.13 </t>
  </si>
  <si>
    <t xml:space="preserve"> 4.7.2.14 </t>
  </si>
  <si>
    <t xml:space="preserve"> 4.7.2.15 </t>
  </si>
  <si>
    <t xml:space="preserve"> 4.7.2.16 </t>
  </si>
  <si>
    <t xml:space="preserve"> 4.7.2.17 </t>
  </si>
  <si>
    <t xml:space="preserve"> 4.7.2.18 </t>
  </si>
  <si>
    <t xml:space="preserve"> 4.7.2.19 </t>
  </si>
  <si>
    <t xml:space="preserve"> 4.7.2.20 </t>
  </si>
  <si>
    <t xml:space="preserve"> 4.7.2.21 </t>
  </si>
  <si>
    <t xml:space="preserve"> 4.7.2.22 </t>
  </si>
  <si>
    <t xml:space="preserve"> 4.7.2.23 </t>
  </si>
  <si>
    <t xml:space="preserve"> 4.7.2.24 </t>
  </si>
  <si>
    <t xml:space="preserve"> 4.7.2.25 </t>
  </si>
  <si>
    <t xml:space="preserve"> 4.7.3.1 </t>
  </si>
  <si>
    <t xml:space="preserve"> 4.7.3.2 </t>
  </si>
  <si>
    <t xml:space="preserve"> 4.7.3.3 </t>
  </si>
  <si>
    <t xml:space="preserve"> 4.7.3.4 </t>
  </si>
  <si>
    <t xml:space="preserve"> 4.7.3.5 </t>
  </si>
  <si>
    <t xml:space="preserve"> 4.8.1 </t>
  </si>
  <si>
    <t xml:space="preserve"> 4.8.2 </t>
  </si>
  <si>
    <t xml:space="preserve"> 4.8.3 </t>
  </si>
  <si>
    <t xml:space="preserve"> 4.8.4 </t>
  </si>
  <si>
    <t xml:space="preserve"> 4.8.5 </t>
  </si>
  <si>
    <t xml:space="preserve"> 4.8.6 </t>
  </si>
  <si>
    <t xml:space="preserve"> 4.8.7 </t>
  </si>
  <si>
    <t xml:space="preserve"> 4.8.8 </t>
  </si>
  <si>
    <t xml:space="preserve"> 4.8.9 </t>
  </si>
  <si>
    <t xml:space="preserve"> 4.8.10 </t>
  </si>
  <si>
    <t xml:space="preserve"> 4.8.11 </t>
  </si>
  <si>
    <t xml:space="preserve"> 4.8.12 </t>
  </si>
  <si>
    <t xml:space="preserve"> 4.8.13 </t>
  </si>
  <si>
    <t xml:space="preserve"> 4.8.14 </t>
  </si>
  <si>
    <t xml:space="preserve"> 4.8.15 </t>
  </si>
  <si>
    <t xml:space="preserve"> 4.8.16 </t>
  </si>
  <si>
    <t xml:space="preserve"> 4.8.17 </t>
  </si>
  <si>
    <t xml:space="preserve"> 4.8.18 </t>
  </si>
  <si>
    <t xml:space="preserve"> 4.8.19 </t>
  </si>
  <si>
    <t xml:space="preserve"> 4.8.20 </t>
  </si>
  <si>
    <t xml:space="preserve"> 4.8.21 </t>
  </si>
  <si>
    <t xml:space="preserve"> 4.8.22 </t>
  </si>
  <si>
    <t xml:space="preserve"> 4.9.1 </t>
  </si>
  <si>
    <t xml:space="preserve"> 4.9.2 </t>
  </si>
  <si>
    <t xml:space="preserve"> 4.9.3 </t>
  </si>
  <si>
    <t xml:space="preserve"> 4.9.4 </t>
  </si>
  <si>
    <t xml:space="preserve"> 4.9.5 </t>
  </si>
  <si>
    <t xml:space="preserve"> 4.9.6 </t>
  </si>
  <si>
    <t xml:space="preserve"> 4.9.7 </t>
  </si>
  <si>
    <t xml:space="preserve"> 4.9.8 </t>
  </si>
  <si>
    <t xml:space="preserve"> 4.9.9 </t>
  </si>
  <si>
    <t xml:space="preserve"> 4.9.10 </t>
  </si>
  <si>
    <t xml:space="preserve"> 4.10.1 </t>
  </si>
  <si>
    <t xml:space="preserve"> 4.10.2 </t>
  </si>
  <si>
    <t xml:space="preserve"> 4.10.3 </t>
  </si>
  <si>
    <t xml:space="preserve"> 4.10.4 </t>
  </si>
  <si>
    <t xml:space="preserve"> 4.10.5 </t>
  </si>
  <si>
    <t xml:space="preserve"> 4.10.6 </t>
  </si>
  <si>
    <t xml:space="preserve"> 4.10.7 </t>
  </si>
  <si>
    <t xml:space="preserve"> 4.10.8 </t>
  </si>
  <si>
    <t xml:space="preserve"> 4.11.1 </t>
  </si>
  <si>
    <t xml:space="preserve"> 4.11.2 </t>
  </si>
  <si>
    <t xml:space="preserve"> 4.11.3 </t>
  </si>
  <si>
    <t xml:space="preserve"> 4.11.4 </t>
  </si>
  <si>
    <t xml:space="preserve"> 4.11.5 </t>
  </si>
  <si>
    <t xml:space="preserve"> 4.11.6 </t>
  </si>
  <si>
    <t xml:space="preserve"> 4.11.7 </t>
  </si>
  <si>
    <t xml:space="preserve"> 4.11.8 </t>
  </si>
  <si>
    <t xml:space="preserve"> 4.11.9 </t>
  </si>
  <si>
    <t xml:space="preserve"> 4.11.10 </t>
  </si>
  <si>
    <t xml:space="preserve"> 4.11.11 </t>
  </si>
  <si>
    <t xml:space="preserve"> 4.11.12 </t>
  </si>
  <si>
    <t xml:space="preserve"> 4.11.13 </t>
  </si>
  <si>
    <t xml:space="preserve"> SEDUC 03.86 </t>
  </si>
  <si>
    <t>Hidrante de recalque incluindo caixa em alvenaria de tijolos maciços esp. = 0,12m,  dim. int. =  0.40 x 0.60 x 0.35m, com tampa em ferro fundido 0,40 x 0,60 e fundo com brita (Ref. ORSE 11894)</t>
  </si>
  <si>
    <t xml:space="preserve"> 4.12.1 </t>
  </si>
  <si>
    <t xml:space="preserve"> 4.12.2 </t>
  </si>
  <si>
    <t xml:space="preserve"> 4.12.3 </t>
  </si>
  <si>
    <t xml:space="preserve"> 4.12.4 </t>
  </si>
  <si>
    <t xml:space="preserve"> 4.12.5 </t>
  </si>
  <si>
    <t xml:space="preserve"> 4.12.6 </t>
  </si>
  <si>
    <t xml:space="preserve"> 4.12.7 </t>
  </si>
  <si>
    <t xml:space="preserve"> 4.12.8 </t>
  </si>
  <si>
    <t xml:space="preserve"> 4.12.9 </t>
  </si>
  <si>
    <t xml:space="preserve"> 4.12.10 </t>
  </si>
  <si>
    <t xml:space="preserve"> 4.12.11 </t>
  </si>
  <si>
    <t xml:space="preserve"> 4.13.1 </t>
  </si>
  <si>
    <t xml:space="preserve"> 4.13.2 </t>
  </si>
  <si>
    <t xml:space="preserve"> 4.14.1 </t>
  </si>
  <si>
    <t xml:space="preserve"> 4.14.2 </t>
  </si>
  <si>
    <t xml:space="preserve"> 4.14.3 </t>
  </si>
  <si>
    <t xml:space="preserve"> 4.14.4 </t>
  </si>
  <si>
    <t xml:space="preserve"> 4.15.1 </t>
  </si>
  <si>
    <t xml:space="preserve"> 4.16.1 </t>
  </si>
  <si>
    <t xml:space="preserve"> 4.16.2 </t>
  </si>
  <si>
    <t xml:space="preserve"> 4.16.3 </t>
  </si>
  <si>
    <t xml:space="preserve"> 4.16.4 </t>
  </si>
  <si>
    <t xml:space="preserve"> 4.16.5 </t>
  </si>
  <si>
    <t xml:space="preserve"> 4.16.6 </t>
  </si>
  <si>
    <t xml:space="preserve"> 102179 </t>
  </si>
  <si>
    <t>INSTALAÇÃO DE VIDRO TEMPERADO, E = 6 MM, ENCAIXADO EM PERFIL U. AF_01/2021_P</t>
  </si>
  <si>
    <t xml:space="preserve"> 4.17.1 </t>
  </si>
  <si>
    <t xml:space="preserve"> 4.17.2 </t>
  </si>
  <si>
    <t xml:space="preserve"> 4.17.3 </t>
  </si>
  <si>
    <t xml:space="preserve"> 4.18.1 </t>
  </si>
  <si>
    <t xml:space="preserve"> 4.18.2 </t>
  </si>
  <si>
    <t xml:space="preserve"> 4.18.3 </t>
  </si>
  <si>
    <t xml:space="preserve"> 4.19.1 </t>
  </si>
  <si>
    <t xml:space="preserve"> 4.19.2 </t>
  </si>
  <si>
    <t xml:space="preserve"> 4.19.3 </t>
  </si>
  <si>
    <t xml:space="preserve"> 4.19.4 </t>
  </si>
  <si>
    <t xml:space="preserve"> 4.19.5 </t>
  </si>
  <si>
    <t xml:space="preserve"> 4.19.6 </t>
  </si>
  <si>
    <t xml:space="preserve"> 4.19.7 </t>
  </si>
  <si>
    <t xml:space="preserve"> 4.19.8 </t>
  </si>
  <si>
    <t xml:space="preserve"> 4.19.9 </t>
  </si>
  <si>
    <t xml:space="preserve"> 4.19.10 </t>
  </si>
  <si>
    <t xml:space="preserve"> 4.19.11 </t>
  </si>
  <si>
    <t xml:space="preserve"> 4.19.12 </t>
  </si>
  <si>
    <t xml:space="preserve"> 4.19.13 </t>
  </si>
  <si>
    <t xml:space="preserve"> 4.19.14 </t>
  </si>
  <si>
    <t xml:space="preserve"> 4.19.15 </t>
  </si>
  <si>
    <t xml:space="preserve"> 4.19.16 </t>
  </si>
  <si>
    <t xml:space="preserve"> 4.19.17 </t>
  </si>
  <si>
    <t xml:space="preserve"> 4.19.18 </t>
  </si>
  <si>
    <t xml:space="preserve"> 4.19.19 </t>
  </si>
  <si>
    <t xml:space="preserve"> 4.20.1 </t>
  </si>
  <si>
    <t xml:space="preserve"> 4.20.2 </t>
  </si>
  <si>
    <t xml:space="preserve"> 4.20.3 </t>
  </si>
  <si>
    <t xml:space="preserve"> 4.20.4 </t>
  </si>
  <si>
    <t xml:space="preserve"> 4.20.5 </t>
  </si>
  <si>
    <t xml:space="preserve"> 4.21.1 </t>
  </si>
  <si>
    <t xml:space="preserve"> 4.21.2 </t>
  </si>
  <si>
    <t xml:space="preserve"> SEDUC 02.00 </t>
  </si>
  <si>
    <t>PLACAS COM BRAILLE PARA SINALIZAÇÃO TÁTIL (Ref. SEINFRA C4648)</t>
  </si>
  <si>
    <t xml:space="preserve"> 4.22.1 </t>
  </si>
  <si>
    <t xml:space="preserve"> 4.22.2 </t>
  </si>
  <si>
    <t xml:space="preserve"> 4.22.3 </t>
  </si>
  <si>
    <t xml:space="preserve"> 100,00%
 67.981,00</t>
  </si>
  <si>
    <t xml:space="preserve"> 7,80%
 5.302,52</t>
  </si>
  <si>
    <t xml:space="preserve"> 9,52%
 6.471,79</t>
  </si>
  <si>
    <t xml:space="preserve"> 8,33%
 5.662,82</t>
  </si>
  <si>
    <t xml:space="preserve"> 7,67%
 5.214,14</t>
  </si>
  <si>
    <t xml:space="preserve"> 6,68%
 4.541,13</t>
  </si>
  <si>
    <t xml:space="preserve"> 17,90%
 12.168,60</t>
  </si>
  <si>
    <t xml:space="preserve"> 16,17%
 10.992,53</t>
  </si>
  <si>
    <t xml:space="preserve"> 11,33%
 7.702,25</t>
  </si>
  <si>
    <t xml:space="preserve"> 6,80%
 4.622,71</t>
  </si>
  <si>
    <t xml:space="preserve"> 100,00%
 7.223,49</t>
  </si>
  <si>
    <t xml:space="preserve"> 100,00%
 76.697,77</t>
  </si>
  <si>
    <t xml:space="preserve"> 60,00%
 46.018,66</t>
  </si>
  <si>
    <t xml:space="preserve"> 40,00%
 30.679,11</t>
  </si>
  <si>
    <t xml:space="preserve"> 5,65%
 86.375,59</t>
  </si>
  <si>
    <t xml:space="preserve"> 15,04%
 229.955,36</t>
  </si>
  <si>
    <t xml:space="preserve"> 17,43%
 266.477,91</t>
  </si>
  <si>
    <t xml:space="preserve"> 12,57%
 192.230,82</t>
  </si>
  <si>
    <t xml:space="preserve"> 0,47%
 7.194,08</t>
  </si>
  <si>
    <t xml:space="preserve"> 14,40%
 220.196,75</t>
  </si>
  <si>
    <t xml:space="preserve"> 9,68%
 148.041,77</t>
  </si>
  <si>
    <t xml:space="preserve"> 6,10%
 93.260,67</t>
  </si>
  <si>
    <t xml:space="preserve"> 100,00%
 3.033,35</t>
  </si>
  <si>
    <t xml:space="preserve"> 100,00%
 11.799,43</t>
  </si>
  <si>
    <t xml:space="preserve"> 100,00%
 104.177,80</t>
  </si>
  <si>
    <t xml:space="preserve"> 80,00%
 83.342,24</t>
  </si>
  <si>
    <t xml:space="preserve"> 20,00%
 20.835,56</t>
  </si>
  <si>
    <t xml:space="preserve"> 100,00%
 328.867,29</t>
  </si>
  <si>
    <t xml:space="preserve"> 60,00%
 197.320,37</t>
  </si>
  <si>
    <t xml:space="preserve"> 40,00%
 131.546,92</t>
  </si>
  <si>
    <t xml:space="preserve"> 100,00%
 183.912,24</t>
  </si>
  <si>
    <t xml:space="preserve"> 50,00%
 91.956,12</t>
  </si>
  <si>
    <t xml:space="preserve"> 100,00%
 143.249,57</t>
  </si>
  <si>
    <t xml:space="preserve"> 30,00%
 42.974,87</t>
  </si>
  <si>
    <t xml:space="preserve"> 70,00%
 100.274,70</t>
  </si>
  <si>
    <t xml:space="preserve"> 100,00%
 35.008,15</t>
  </si>
  <si>
    <t xml:space="preserve"> 12,17%
 4.260,68</t>
  </si>
  <si>
    <t xml:space="preserve"> 87,83%
 30.747,47</t>
  </si>
  <si>
    <t xml:space="preserve"> 100,00%
 8.396,64</t>
  </si>
  <si>
    <t xml:space="preserve"> 20,00%
 1.679,33</t>
  </si>
  <si>
    <t xml:space="preserve"> 80,00%
 6.717,31</t>
  </si>
  <si>
    <t xml:space="preserve"> 100,00%
 12.906,77</t>
  </si>
  <si>
    <t xml:space="preserve"> 20,00%
 2.581,35</t>
  </si>
  <si>
    <t xml:space="preserve"> 80,00%
 10.325,42</t>
  </si>
  <si>
    <t xml:space="preserve"> 100,00%
 13.704,74</t>
  </si>
  <si>
    <t xml:space="preserve"> 100,00%
 71.940,77</t>
  </si>
  <si>
    <t xml:space="preserve"> 10,00%
 7.194,08</t>
  </si>
  <si>
    <t xml:space="preserve"> 20,00%
 14.388,15</t>
  </si>
  <si>
    <t xml:space="preserve"> 30,00%
 21.582,23</t>
  </si>
  <si>
    <t xml:space="preserve"> 100,00%
 47.355,41</t>
  </si>
  <si>
    <t xml:space="preserve"> 100,00%
 3.720,13</t>
  </si>
  <si>
    <t xml:space="preserve"> 20,00%
 744,03</t>
  </si>
  <si>
    <t xml:space="preserve"> 80,00%
 2.976,10</t>
  </si>
  <si>
    <t xml:space="preserve"> 100,00%
 21.633,90</t>
  </si>
  <si>
    <t xml:space="preserve"> 100,00%
 50.680,28</t>
  </si>
  <si>
    <t xml:space="preserve"> 50,00%
 25.340,14</t>
  </si>
  <si>
    <t xml:space="preserve"> 100,00%
 175.302,05</t>
  </si>
  <si>
    <t xml:space="preserve"> 50,00%
 87.651,03</t>
  </si>
  <si>
    <t xml:space="preserve"> 100,00%
 27.183,02</t>
  </si>
  <si>
    <t xml:space="preserve"> 100,00%
 129.934,32</t>
  </si>
  <si>
    <t xml:space="preserve"> 50,00%
 64.967,16</t>
  </si>
  <si>
    <t xml:space="preserve"> 100,00%
 62.711,06</t>
  </si>
  <si>
    <t xml:space="preserve"> 30,00%
 18.813,32</t>
  </si>
  <si>
    <t xml:space="preserve"> 60,00%
 37.626,64</t>
  </si>
  <si>
    <t xml:space="preserve"> 10,00%
 6.271,11</t>
  </si>
  <si>
    <t xml:space="preserve"> 100,00%
 21.642,66</t>
  </si>
  <si>
    <t xml:space="preserve"> 100,00%
 30.560,51</t>
  </si>
  <si>
    <t xml:space="preserve"> 100,00%
 16.771,01</t>
  </si>
  <si>
    <t xml:space="preserve"> 100,00%
 28.676,96</t>
  </si>
  <si>
    <t xml:space="preserve"> 100,00%
 1.879,57</t>
  </si>
  <si>
    <t xml:space="preserve"> 100,00%
 84.577,87</t>
  </si>
  <si>
    <t xml:space="preserve"> 3,23%
 2.729,56</t>
  </si>
  <si>
    <t xml:space="preserve"> 23,51%
 19.883,08</t>
  </si>
  <si>
    <t xml:space="preserve"> 38,61%
 32.654,94</t>
  </si>
  <si>
    <t xml:space="preserve"> 34,65%
 29.310,29</t>
  </si>
  <si>
    <t xml:space="preserve"> 100,00%
 382,53</t>
  </si>
  <si>
    <t xml:space="preserve"> 100,00%
 393,55</t>
  </si>
  <si>
    <t xml:space="preserve"> 100,00%
 9.767,38</t>
  </si>
  <si>
    <t xml:space="preserve"> 20,00%
 1.953,48</t>
  </si>
  <si>
    <t xml:space="preserve"> 80,00%
 7.813,90</t>
  </si>
  <si>
    <t xml:space="preserve"> 100,00%
 6.716,37</t>
  </si>
  <si>
    <t xml:space="preserve"> 100,00%
 5.352,81</t>
  </si>
  <si>
    <t xml:space="preserve"> 100,00%
 15.165,81</t>
  </si>
  <si>
    <t xml:space="preserve"> 100,00%
 15.057,67</t>
  </si>
  <si>
    <t xml:space="preserve"> 100,00%
 12.157,31</t>
  </si>
  <si>
    <t xml:space="preserve"> 20,00%
 2.431,46</t>
  </si>
  <si>
    <t xml:space="preserve"> 80,00%
 9.725,85</t>
  </si>
  <si>
    <t xml:space="preserve"> 100,00%
 18.831,32</t>
  </si>
  <si>
    <t xml:space="preserve"> 100,00%
 753,12</t>
  </si>
  <si>
    <t xml:space="preserve"> 8,21%</t>
  </si>
  <si>
    <t xml:space="preserve"> 15,06%</t>
  </si>
  <si>
    <t xml:space="preserve"> 15,46%</t>
  </si>
  <si>
    <t xml:space="preserve"> 11,21%</t>
  </si>
  <si>
    <t xml:space="preserve"> 0,7%</t>
  </si>
  <si>
    <t xml:space="preserve"> 13,65%</t>
  </si>
  <si>
    <t xml:space="preserve"> 14,22%</t>
  </si>
  <si>
    <t xml:space="preserve"> 10,67%</t>
  </si>
  <si>
    <t xml:space="preserve"> 7,2%</t>
  </si>
  <si>
    <t xml:space="preserve"> 144.920,26</t>
  </si>
  <si>
    <t xml:space="preserve"> 265.936,99</t>
  </si>
  <si>
    <t xml:space="preserve"> 272.949,70</t>
  </si>
  <si>
    <t xml:space="preserve"> 197.893,64</t>
  </si>
  <si>
    <t xml:space="preserve"> 12.408,22</t>
  </si>
  <si>
    <t xml:space="preserve"> 251.072,37</t>
  </si>
  <si>
    <t xml:space="preserve"> 188.398,96</t>
  </si>
  <si>
    <t xml:space="preserve"> 127.193,67</t>
  </si>
  <si>
    <t xml:space="preserve"> 23,27%</t>
  </si>
  <si>
    <t xml:space="preserve"> 38,73%</t>
  </si>
  <si>
    <t xml:space="preserve"> 49,94%</t>
  </si>
  <si>
    <t xml:space="preserve"> 50,64%</t>
  </si>
  <si>
    <t xml:space="preserve"> 54,25%</t>
  </si>
  <si>
    <t xml:space="preserve"> 67,9%</t>
  </si>
  <si>
    <t xml:space="preserve"> 92,8%</t>
  </si>
  <si>
    <t xml:space="preserve"> 410.857,25</t>
  </si>
  <si>
    <t xml:space="preserve"> 683.806,94</t>
  </si>
  <si>
    <t xml:space="preserve"> 881.700,58</t>
  </si>
  <si>
    <t xml:space="preserve"> 894.108,80</t>
  </si>
  <si>
    <t xml:space="preserve"> 189,90</t>
  </si>
  <si>
    <t xml:space="preserve"> 156.468,10</t>
  </si>
  <si>
    <t xml:space="preserve"> 8,86</t>
  </si>
  <si>
    <t xml:space="preserve"> 84,23</t>
  </si>
  <si>
    <t xml:space="preserve"> 134.921,29</t>
  </si>
  <si>
    <t xml:space="preserve"> 7,64</t>
  </si>
  <si>
    <t xml:space="preserve"> 16,50</t>
  </si>
  <si>
    <t xml:space="preserve"> 73,27</t>
  </si>
  <si>
    <t xml:space="preserve"> 87.551,05</t>
  </si>
  <si>
    <t xml:space="preserve"> 4,96</t>
  </si>
  <si>
    <t xml:space="preserve"> 21,46</t>
  </si>
  <si>
    <t xml:space="preserve"> 38,99</t>
  </si>
  <si>
    <t xml:space="preserve"> 87.357,48</t>
  </si>
  <si>
    <t xml:space="preserve"> 4,95</t>
  </si>
  <si>
    <t xml:space="preserve"> 26,41</t>
  </si>
  <si>
    <t xml:space="preserve"> 74,83</t>
  </si>
  <si>
    <t xml:space="preserve"> 79.652,79</t>
  </si>
  <si>
    <t xml:space="preserve"> 4,51</t>
  </si>
  <si>
    <t xml:space="preserve"> 30,92</t>
  </si>
  <si>
    <t xml:space="preserve"> 6.798,10</t>
  </si>
  <si>
    <t xml:space="preserve"> 67.981,00</t>
  </si>
  <si>
    <t xml:space="preserve"> 3,85</t>
  </si>
  <si>
    <t xml:space="preserve"> 34,77</t>
  </si>
  <si>
    <t xml:space="preserve"> 194,79</t>
  </si>
  <si>
    <t xml:space="preserve"> 326,62</t>
  </si>
  <si>
    <t xml:space="preserve"> 63.622,30</t>
  </si>
  <si>
    <t xml:space="preserve"> 3,60</t>
  </si>
  <si>
    <t xml:space="preserve"> 38,38</t>
  </si>
  <si>
    <t xml:space="preserve"> 497,02</t>
  </si>
  <si>
    <t xml:space="preserve"> 60.621,52</t>
  </si>
  <si>
    <t xml:space="preserve"> 3,43</t>
  </si>
  <si>
    <t xml:space="preserve"> 41,81</t>
  </si>
  <si>
    <t xml:space="preserve"> 452,99</t>
  </si>
  <si>
    <t xml:space="preserve"> 51.201,45</t>
  </si>
  <si>
    <t xml:space="preserve"> 44,71</t>
  </si>
  <si>
    <t xml:space="preserve"> 3.108,6</t>
  </si>
  <si>
    <t xml:space="preserve"> 16,40</t>
  </si>
  <si>
    <t xml:space="preserve"> 50.981,04</t>
  </si>
  <si>
    <t xml:space="preserve"> 2,89</t>
  </si>
  <si>
    <t xml:space="preserve"> 47,60</t>
  </si>
  <si>
    <t xml:space="preserve"> 42,39</t>
  </si>
  <si>
    <t xml:space="preserve"> 45.122,03</t>
  </si>
  <si>
    <t xml:space="preserve"> 2,56</t>
  </si>
  <si>
    <t xml:space="preserve"> 50,15</t>
  </si>
  <si>
    <t xml:space="preserve"> 44,97</t>
  </si>
  <si>
    <t xml:space="preserve"> 43.471,59</t>
  </si>
  <si>
    <t xml:space="preserve"> 2,46</t>
  </si>
  <si>
    <t xml:space="preserve"> 52,62</t>
  </si>
  <si>
    <t xml:space="preserve"> 180,16</t>
  </si>
  <si>
    <t xml:space="preserve"> 39.835,17</t>
  </si>
  <si>
    <t xml:space="preserve"> 2,26</t>
  </si>
  <si>
    <t xml:space="preserve"> 54,87</t>
  </si>
  <si>
    <t xml:space="preserve"> 2.896,29</t>
  </si>
  <si>
    <t xml:space="preserve"> 12,93</t>
  </si>
  <si>
    <t xml:space="preserve"> 37.449,02</t>
  </si>
  <si>
    <t xml:space="preserve"> 2,12</t>
  </si>
  <si>
    <t xml:space="preserve"> 56,99</t>
  </si>
  <si>
    <t xml:space="preserve"> 958,19</t>
  </si>
  <si>
    <t xml:space="preserve"> 39,02</t>
  </si>
  <si>
    <t xml:space="preserve"> 37.388,57</t>
  </si>
  <si>
    <t xml:space="preserve"> 59,11</t>
  </si>
  <si>
    <t xml:space="preserve"> 718,10</t>
  </si>
  <si>
    <t xml:space="preserve"> 32.048,80</t>
  </si>
  <si>
    <t xml:space="preserve"> 1,82</t>
  </si>
  <si>
    <t xml:space="preserve"> 60,93</t>
  </si>
  <si>
    <t xml:space="preserve"> 14,50</t>
  </si>
  <si>
    <t xml:space="preserve"> 31.737,02</t>
  </si>
  <si>
    <t xml:space="preserve"> 1,80</t>
  </si>
  <si>
    <t xml:space="preserve"> 62,72</t>
  </si>
  <si>
    <t xml:space="preserve"> 33,03</t>
  </si>
  <si>
    <t xml:space="preserve"> 27.183,02</t>
  </si>
  <si>
    <t xml:space="preserve"> 1,54</t>
  </si>
  <si>
    <t xml:space="preserve"> 64,26</t>
  </si>
  <si>
    <t xml:space="preserve"> 158,15</t>
  </si>
  <si>
    <t xml:space="preserve"> 26.885,50</t>
  </si>
  <si>
    <t xml:space="preserve"> 1,52</t>
  </si>
  <si>
    <t xml:space="preserve"> 65,79</t>
  </si>
  <si>
    <t xml:space="preserve"> 191,93</t>
  </si>
  <si>
    <t xml:space="preserve"> 23.409,70</t>
  </si>
  <si>
    <t xml:space="preserve"> 67,11</t>
  </si>
  <si>
    <t xml:space="preserve"> 391,95</t>
  </si>
  <si>
    <t xml:space="preserve"> 20.287,33</t>
  </si>
  <si>
    <t xml:space="preserve"> 1,15</t>
  </si>
  <si>
    <t xml:space="preserve"> 68,26</t>
  </si>
  <si>
    <t xml:space="preserve"> 965,7</t>
  </si>
  <si>
    <t xml:space="preserve"> 20,55</t>
  </si>
  <si>
    <t xml:space="preserve"> 19.845,13</t>
  </si>
  <si>
    <t xml:space="preserve"> 69,38</t>
  </si>
  <si>
    <t xml:space="preserve"> 81,24</t>
  </si>
  <si>
    <t xml:space="preserve"> 19.023,15</t>
  </si>
  <si>
    <t xml:space="preserve"> 1,08</t>
  </si>
  <si>
    <t xml:space="preserve"> 70,46</t>
  </si>
  <si>
    <t xml:space="preserve"> 1.282,8</t>
  </si>
  <si>
    <t xml:space="preserve"> 13,94</t>
  </si>
  <si>
    <t xml:space="preserve"> 17.882,23</t>
  </si>
  <si>
    <t xml:space="preserve"> 1,01</t>
  </si>
  <si>
    <t xml:space="preserve"> 71,47</t>
  </si>
  <si>
    <t xml:space="preserve"> 4,26</t>
  </si>
  <si>
    <t xml:space="preserve"> 17.532,41</t>
  </si>
  <si>
    <t xml:space="preserve"> 0,99</t>
  </si>
  <si>
    <t xml:space="preserve"> 72,47</t>
  </si>
  <si>
    <t xml:space="preserve"> 16,48</t>
  </si>
  <si>
    <t xml:space="preserve"> 15.278,60</t>
  </si>
  <si>
    <t xml:space="preserve"> 0,87</t>
  </si>
  <si>
    <t xml:space="preserve"> 73,33</t>
  </si>
  <si>
    <t xml:space="preserve"> 10,61</t>
  </si>
  <si>
    <t xml:space="preserve"> 14.167,63</t>
  </si>
  <si>
    <t xml:space="preserve"> 0,80</t>
  </si>
  <si>
    <t xml:space="preserve"> 74,14</t>
  </si>
  <si>
    <t xml:space="preserve"> 13.468,95</t>
  </si>
  <si>
    <t xml:space="preserve"> 74,90</t>
  </si>
  <si>
    <t xml:space="preserve"> 65,51</t>
  </si>
  <si>
    <t xml:space="preserve"> 13.308,35</t>
  </si>
  <si>
    <t xml:space="preserve"> 75,65</t>
  </si>
  <si>
    <t xml:space="preserve"> 143,18</t>
  </si>
  <si>
    <t xml:space="preserve"> 13.305,71</t>
  </si>
  <si>
    <t xml:space="preserve"> 76,41</t>
  </si>
  <si>
    <t xml:space="preserve"> 134,96</t>
  </si>
  <si>
    <t xml:space="preserve"> 12.494,59</t>
  </si>
  <si>
    <t xml:space="preserve"> 0,71</t>
  </si>
  <si>
    <t xml:space="preserve"> 77,11</t>
  </si>
  <si>
    <t xml:space="preserve"> 583,42</t>
  </si>
  <si>
    <t xml:space="preserve"> 12.088,46</t>
  </si>
  <si>
    <t xml:space="preserve"> 77,80</t>
  </si>
  <si>
    <t xml:space="preserve"> 11.511,71</t>
  </si>
  <si>
    <t xml:space="preserve"> 78,45</t>
  </si>
  <si>
    <t xml:space="preserve"> 7,38</t>
  </si>
  <si>
    <t xml:space="preserve"> 10.181,15</t>
  </si>
  <si>
    <t xml:space="preserve"> 79,03</t>
  </si>
  <si>
    <t xml:space="preserve"> 40,80</t>
  </si>
  <si>
    <t xml:space="preserve"> 9.553,72</t>
  </si>
  <si>
    <t xml:space="preserve"> 0,54</t>
  </si>
  <si>
    <t xml:space="preserve"> 79,57</t>
  </si>
  <si>
    <t xml:space="preserve"> 45,07</t>
  </si>
  <si>
    <t xml:space="preserve"> 9.532,30</t>
  </si>
  <si>
    <t xml:space="preserve"> 80,11</t>
  </si>
  <si>
    <t xml:space="preserve"> 911,16</t>
  </si>
  <si>
    <t xml:space="preserve"> 9.111,60</t>
  </si>
  <si>
    <t xml:space="preserve"> 80,62</t>
  </si>
  <si>
    <t xml:space="preserve"> 83,99</t>
  </si>
  <si>
    <t xml:space="preserve"> 8.785,35</t>
  </si>
  <si>
    <t xml:space="preserve"> 0,50</t>
  </si>
  <si>
    <t xml:space="preserve"> 81,12</t>
  </si>
  <si>
    <t xml:space="preserve"> 91,14</t>
  </si>
  <si>
    <t xml:space="preserve"> 8.220,82</t>
  </si>
  <si>
    <t xml:space="preserve"> 0,47</t>
  </si>
  <si>
    <t xml:space="preserve"> 81,59</t>
  </si>
  <si>
    <t xml:space="preserve"> 3,98</t>
  </si>
  <si>
    <t xml:space="preserve"> 8.123,73</t>
  </si>
  <si>
    <t xml:space="preserve"> 82,05</t>
  </si>
  <si>
    <t xml:space="preserve"> 2,91</t>
  </si>
  <si>
    <t xml:space="preserve"> 8.105,28</t>
  </si>
  <si>
    <t xml:space="preserve"> 82,51</t>
  </si>
  <si>
    <t xml:space="preserve"> 7.988,90</t>
  </si>
  <si>
    <t xml:space="preserve"> 0,45</t>
  </si>
  <si>
    <t xml:space="preserve"> 82,96</t>
  </si>
  <si>
    <t xml:space="preserve"> 711,16</t>
  </si>
  <si>
    <t xml:space="preserve"> 7.908,09</t>
  </si>
  <si>
    <t xml:space="preserve"> 83,41</t>
  </si>
  <si>
    <t xml:space="preserve"> 64,14</t>
  </si>
  <si>
    <t xml:space="preserve"> 7.208,69</t>
  </si>
  <si>
    <t xml:space="preserve"> 83,82</t>
  </si>
  <si>
    <t xml:space="preserve"> 467,70</t>
  </si>
  <si>
    <t xml:space="preserve"> 7.015,50</t>
  </si>
  <si>
    <t xml:space="preserve"> 84,21</t>
  </si>
  <si>
    <t xml:space="preserve"> 61,99</t>
  </si>
  <si>
    <t xml:space="preserve"> 7.007,96</t>
  </si>
  <si>
    <t xml:space="preserve"> 84,61</t>
  </si>
  <si>
    <t xml:space="preserve"> 3.324,94</t>
  </si>
  <si>
    <t xml:space="preserve"> 6.716,37</t>
  </si>
  <si>
    <t xml:space="preserve"> 84,99</t>
  </si>
  <si>
    <t xml:space="preserve"> 11,61</t>
  </si>
  <si>
    <t xml:space="preserve"> 6.358,68</t>
  </si>
  <si>
    <t xml:space="preserve"> 85,35</t>
  </si>
  <si>
    <t xml:space="preserve"> 51,02</t>
  </si>
  <si>
    <t xml:space="preserve"> 6.343,82</t>
  </si>
  <si>
    <t xml:space="preserve"> 85,71</t>
  </si>
  <si>
    <t xml:space="preserve"> 6.179,59</t>
  </si>
  <si>
    <t xml:space="preserve"> 86,06</t>
  </si>
  <si>
    <t xml:space="preserve"> 713,84</t>
  </si>
  <si>
    <t xml:space="preserve"> 6.146,16</t>
  </si>
  <si>
    <t xml:space="preserve"> 86,41</t>
  </si>
  <si>
    <t xml:space="preserve"> 14,10</t>
  </si>
  <si>
    <t xml:space="preserve"> 6.125,46</t>
  </si>
  <si>
    <t xml:space="preserve"> 86,75</t>
  </si>
  <si>
    <t xml:space="preserve"> 344,90</t>
  </si>
  <si>
    <t xml:space="preserve"> 5.946,07</t>
  </si>
  <si>
    <t xml:space="preserve"> 87,09</t>
  </si>
  <si>
    <t xml:space="preserve"> 20,42</t>
  </si>
  <si>
    <t xml:space="preserve"> 5.642,04</t>
  </si>
  <si>
    <t xml:space="preserve"> 87,41</t>
  </si>
  <si>
    <t xml:space="preserve"> 5.186,67</t>
  </si>
  <si>
    <t xml:space="preserve"> 87,70</t>
  </si>
  <si>
    <t xml:space="preserve"> 44,29</t>
  </si>
  <si>
    <t xml:space="preserve"> 5.170,85</t>
  </si>
  <si>
    <t xml:space="preserve"> 88,00</t>
  </si>
  <si>
    <t xml:space="preserve"> 37,08</t>
  </si>
  <si>
    <t xml:space="preserve"> 5.122,97</t>
  </si>
  <si>
    <t xml:space="preserve"> 88,29</t>
  </si>
  <si>
    <t xml:space="preserve"> 27,11</t>
  </si>
  <si>
    <t xml:space="preserve"> 5.063,33</t>
  </si>
  <si>
    <t xml:space="preserve"> 88,57</t>
  </si>
  <si>
    <t xml:space="preserve"> 44,08</t>
  </si>
  <si>
    <t xml:space="preserve"> 5.025,12</t>
  </si>
  <si>
    <t xml:space="preserve"> 88,86</t>
  </si>
  <si>
    <t xml:space="preserve"> 993,05</t>
  </si>
  <si>
    <t xml:space="preserve"> 4.965,25</t>
  </si>
  <si>
    <t xml:space="preserve"> 89,14</t>
  </si>
  <si>
    <t xml:space="preserve"> 8,14</t>
  </si>
  <si>
    <t xml:space="preserve"> 4.893,11</t>
  </si>
  <si>
    <t xml:space="preserve"> 89,42</t>
  </si>
  <si>
    <t xml:space="preserve"> 4.859,58</t>
  </si>
  <si>
    <t xml:space="preserve"> 89,69</t>
  </si>
  <si>
    <t xml:space="preserve"> 4.679,32</t>
  </si>
  <si>
    <t xml:space="preserve"> 89,96</t>
  </si>
  <si>
    <t xml:space="preserve"> 20,50</t>
  </si>
  <si>
    <t xml:space="preserve"> 4.567,40</t>
  </si>
  <si>
    <t xml:space="preserve"> 90,22</t>
  </si>
  <si>
    <t xml:space="preserve"> 1.464,28</t>
  </si>
  <si>
    <t xml:space="preserve"> 4.392,84</t>
  </si>
  <si>
    <t xml:space="preserve"> 90,47</t>
  </si>
  <si>
    <t xml:space="preserve"> 59,49</t>
  </si>
  <si>
    <t xml:space="preserve"> 4.282,09</t>
  </si>
  <si>
    <t xml:space="preserve"> 90,71</t>
  </si>
  <si>
    <t xml:space="preserve"> 291,16</t>
  </si>
  <si>
    <t xml:space="preserve"> 4.076,24</t>
  </si>
  <si>
    <t xml:space="preserve"> 90,94</t>
  </si>
  <si>
    <t xml:space="preserve"> 669,47</t>
  </si>
  <si>
    <t xml:space="preserve"> 4.016,82</t>
  </si>
  <si>
    <t xml:space="preserve"> 91,17</t>
  </si>
  <si>
    <t xml:space="preserve"> 325,96</t>
  </si>
  <si>
    <t xml:space="preserve"> 3.911,52</t>
  </si>
  <si>
    <t xml:space="preserve"> 91,39</t>
  </si>
  <si>
    <t xml:space="preserve"> 63,03</t>
  </si>
  <si>
    <t xml:space="preserve"> 3.757,84</t>
  </si>
  <si>
    <t xml:space="preserve"> 91,60</t>
  </si>
  <si>
    <t xml:space="preserve"> 622,30</t>
  </si>
  <si>
    <t xml:space="preserve"> 3.733,80</t>
  </si>
  <si>
    <t xml:space="preserve"> 91,81</t>
  </si>
  <si>
    <t xml:space="preserve"> 50,32</t>
  </si>
  <si>
    <t xml:space="preserve"> 3.673,36</t>
  </si>
  <si>
    <t xml:space="preserve"> 92,02</t>
  </si>
  <si>
    <t xml:space="preserve"> 1.808,30</t>
  </si>
  <si>
    <t xml:space="preserve"> 3.616,60</t>
  </si>
  <si>
    <t xml:space="preserve"> 92,22</t>
  </si>
  <si>
    <t xml:space="preserve"> 374,79</t>
  </si>
  <si>
    <t xml:space="preserve"> 3.474,30</t>
  </si>
  <si>
    <t xml:space="preserve"> 92,42</t>
  </si>
  <si>
    <t xml:space="preserve"> 73,07</t>
  </si>
  <si>
    <t xml:space="preserve"> 3.399,21</t>
  </si>
  <si>
    <t xml:space="preserve"> 0,19</t>
  </si>
  <si>
    <t xml:space="preserve"> 92,61</t>
  </si>
  <si>
    <t xml:space="preserve"> 565,10</t>
  </si>
  <si>
    <t xml:space="preserve"> 3.390,60</t>
  </si>
  <si>
    <t xml:space="preserve"> 92,81</t>
  </si>
  <si>
    <t xml:space="preserve"> 59,70</t>
  </si>
  <si>
    <t xml:space="preserve"> 3.389,76</t>
  </si>
  <si>
    <t xml:space="preserve"> 93,00</t>
  </si>
  <si>
    <t xml:space="preserve"> 54,11</t>
  </si>
  <si>
    <t xml:space="preserve"> 3.320,73</t>
  </si>
  <si>
    <t xml:space="preserve"> 93,19</t>
  </si>
  <si>
    <t xml:space="preserve"> 785,67</t>
  </si>
  <si>
    <t xml:space="preserve"> 3.142,68</t>
  </si>
  <si>
    <t xml:space="preserve"> 93,36</t>
  </si>
  <si>
    <t xml:space="preserve"> 51,50</t>
  </si>
  <si>
    <t xml:space="preserve"> 3.033,35</t>
  </si>
  <si>
    <t xml:space="preserve"> 93,54</t>
  </si>
  <si>
    <t xml:space="preserve"> 2,82</t>
  </si>
  <si>
    <t xml:space="preserve"> 2.993,99</t>
  </si>
  <si>
    <t xml:space="preserve"> 93,71</t>
  </si>
  <si>
    <t xml:space="preserve"> 151,7</t>
  </si>
  <si>
    <t xml:space="preserve"> 19,51</t>
  </si>
  <si>
    <t xml:space="preserve"> 2.959,66</t>
  </si>
  <si>
    <t xml:space="preserve"> 93,87</t>
  </si>
  <si>
    <t xml:space="preserve"> 54,29</t>
  </si>
  <si>
    <t xml:space="preserve"> 2.850,76</t>
  </si>
  <si>
    <t xml:space="preserve"> 94,03</t>
  </si>
  <si>
    <t xml:space="preserve"> 6,72</t>
  </si>
  <si>
    <t xml:space="preserve"> 2.843,03</t>
  </si>
  <si>
    <t xml:space="preserve"> 94,20</t>
  </si>
  <si>
    <t xml:space="preserve"> 13,20</t>
  </si>
  <si>
    <t xml:space="preserve"> 2.758,80</t>
  </si>
  <si>
    <t xml:space="preserve"> 94,35</t>
  </si>
  <si>
    <t xml:space="preserve"> 82,61</t>
  </si>
  <si>
    <t xml:space="preserve"> 2.726,13</t>
  </si>
  <si>
    <t xml:space="preserve"> 94,51</t>
  </si>
  <si>
    <t xml:space="preserve"> 2.673,38</t>
  </si>
  <si>
    <t xml:space="preserve"> 94,66</t>
  </si>
  <si>
    <t xml:space="preserve"> 2.494,67</t>
  </si>
  <si>
    <t xml:space="preserve"> 94,80</t>
  </si>
  <si>
    <t xml:space="preserve"> 274,95</t>
  </si>
  <si>
    <t xml:space="preserve"> 2.474,55</t>
  </si>
  <si>
    <t xml:space="preserve"> 94,94</t>
  </si>
  <si>
    <t xml:space="preserve"> 11,0</t>
  </si>
  <si>
    <t xml:space="preserve"> 222,66</t>
  </si>
  <si>
    <t xml:space="preserve"> 2.449,26</t>
  </si>
  <si>
    <t xml:space="preserve"> 95,08</t>
  </si>
  <si>
    <t xml:space="preserve"> 445,99</t>
  </si>
  <si>
    <t xml:space="preserve"> 2.229,95</t>
  </si>
  <si>
    <t xml:space="preserve"> 95,20</t>
  </si>
  <si>
    <t xml:space="preserve"> 692,95</t>
  </si>
  <si>
    <t xml:space="preserve"> 2.203,58</t>
  </si>
  <si>
    <t xml:space="preserve"> 95,33</t>
  </si>
  <si>
    <t xml:space="preserve"> 488,98</t>
  </si>
  <si>
    <t xml:space="preserve"> 2.195,52</t>
  </si>
  <si>
    <t xml:space="preserve"> 95,45</t>
  </si>
  <si>
    <t xml:space="preserve"> 1.070,68</t>
  </si>
  <si>
    <t xml:space="preserve"> 2.141,36</t>
  </si>
  <si>
    <t xml:space="preserve"> 95,57</t>
  </si>
  <si>
    <t xml:space="preserve"> 46,46</t>
  </si>
  <si>
    <t xml:space="preserve"> 2.109,28</t>
  </si>
  <si>
    <t xml:space="preserve"> 414,02</t>
  </si>
  <si>
    <t xml:space="preserve"> 2.070,10</t>
  </si>
  <si>
    <t xml:space="preserve"> 95,81</t>
  </si>
  <si>
    <t xml:space="preserve"> 20,40</t>
  </si>
  <si>
    <t xml:space="preserve"> 2.031,84</t>
  </si>
  <si>
    <t xml:space="preserve"> 95,93</t>
  </si>
  <si>
    <t xml:space="preserve"> 115,38</t>
  </si>
  <si>
    <t xml:space="preserve"> 1.961,46</t>
  </si>
  <si>
    <t xml:space="preserve"> 96,04</t>
  </si>
  <si>
    <t xml:space="preserve"> 77,67</t>
  </si>
  <si>
    <t xml:space="preserve"> 1.899,03</t>
  </si>
  <si>
    <t xml:space="preserve"> 96,15</t>
  </si>
  <si>
    <t xml:space="preserve"> 707,53</t>
  </si>
  <si>
    <t xml:space="preserve"> 2,64</t>
  </si>
  <si>
    <t xml:space="preserve"> 1.867,87</t>
  </si>
  <si>
    <t xml:space="preserve"> 96,25</t>
  </si>
  <si>
    <t xml:space="preserve"> 1.851,10</t>
  </si>
  <si>
    <t xml:space="preserve"> 96,36</t>
  </si>
  <si>
    <t xml:space="preserve"> 81,43</t>
  </si>
  <si>
    <t xml:space="preserve"> 1.791,46</t>
  </si>
  <si>
    <t xml:space="preserve"> 96,46</t>
  </si>
  <si>
    <t xml:space="preserve"> 61,44</t>
  </si>
  <si>
    <t xml:space="preserve"> 1.725,84</t>
  </si>
  <si>
    <t xml:space="preserve"> 96,56</t>
  </si>
  <si>
    <t xml:space="preserve"> 372,30</t>
  </si>
  <si>
    <t xml:space="preserve"> 1.675,35</t>
  </si>
  <si>
    <t xml:space="preserve"> 96,65</t>
  </si>
  <si>
    <t xml:space="preserve"> 103,42</t>
  </si>
  <si>
    <t xml:space="preserve"> 1.654,72</t>
  </si>
  <si>
    <t xml:space="preserve"> 96,74</t>
  </si>
  <si>
    <t xml:space="preserve"> 13,83</t>
  </si>
  <si>
    <t xml:space="preserve"> 1.604,28</t>
  </si>
  <si>
    <t xml:space="preserve"> 96,83</t>
  </si>
  <si>
    <t xml:space="preserve"> 1.563,93</t>
  </si>
  <si>
    <t xml:space="preserve"> 96,92</t>
  </si>
  <si>
    <t xml:space="preserve"> 72,60</t>
  </si>
  <si>
    <t xml:space="preserve"> 1.524,60</t>
  </si>
  <si>
    <t xml:space="preserve"> 97,01</t>
  </si>
  <si>
    <t xml:space="preserve"> 73,26</t>
  </si>
  <si>
    <t xml:space="preserve"> 1.391,94</t>
  </si>
  <si>
    <t xml:space="preserve"> 97,09</t>
  </si>
  <si>
    <t xml:space="preserve"> 25,04</t>
  </si>
  <si>
    <t xml:space="preserve"> 1.352,16</t>
  </si>
  <si>
    <t xml:space="preserve"> 97,16</t>
  </si>
  <si>
    <t>SONDAGENS</t>
  </si>
  <si>
    <t xml:space="preserve"> 1.348,62</t>
  </si>
  <si>
    <t xml:space="preserve"> 97,24</t>
  </si>
  <si>
    <t xml:space="preserve"> 3,12</t>
  </si>
  <si>
    <t xml:space="preserve"> 1.319,97</t>
  </si>
  <si>
    <t xml:space="preserve"> 259,77</t>
  </si>
  <si>
    <t xml:space="preserve"> 1.298,85</t>
  </si>
  <si>
    <t xml:space="preserve"> 97,39</t>
  </si>
  <si>
    <t xml:space="preserve"> 2,97</t>
  </si>
  <si>
    <t xml:space="preserve"> 1.275,94</t>
  </si>
  <si>
    <t xml:space="preserve"> 97,46</t>
  </si>
  <si>
    <t xml:space="preserve"> 9,66</t>
  </si>
  <si>
    <t xml:space="preserve"> 1.258,40</t>
  </si>
  <si>
    <t xml:space="preserve"> 97,53</t>
  </si>
  <si>
    <t xml:space="preserve"> 6,30</t>
  </si>
  <si>
    <t xml:space="preserve"> 1.256,03</t>
  </si>
  <si>
    <t xml:space="preserve"> 97,60</t>
  </si>
  <si>
    <t xml:space="preserve"> 622,97</t>
  </si>
  <si>
    <t xml:space="preserve"> 1.245,94</t>
  </si>
  <si>
    <t xml:space="preserve"> 97,67</t>
  </si>
  <si>
    <t xml:space="preserve"> 701,4</t>
  </si>
  <si>
    <t xml:space="preserve"> 1,76</t>
  </si>
  <si>
    <t xml:space="preserve"> 1.234,46</t>
  </si>
  <si>
    <t xml:space="preserve"> 97,74</t>
  </si>
  <si>
    <t xml:space="preserve"> 603,12</t>
  </si>
  <si>
    <t xml:space="preserve"> 1.206,24</t>
  </si>
  <si>
    <t xml:space="preserve"> 97,81</t>
  </si>
  <si>
    <t xml:space="preserve"> 65,3</t>
  </si>
  <si>
    <t xml:space="preserve"> 18,36</t>
  </si>
  <si>
    <t xml:space="preserve"> 1.198,90</t>
  </si>
  <si>
    <t xml:space="preserve"> 97,88</t>
  </si>
  <si>
    <t xml:space="preserve"> 1,66</t>
  </si>
  <si>
    <t xml:space="preserve"> 1.164,32</t>
  </si>
  <si>
    <t xml:space="preserve"> 97,95</t>
  </si>
  <si>
    <t xml:space="preserve"> 41,89</t>
  </si>
  <si>
    <t xml:space="preserve"> 1.141,08</t>
  </si>
  <si>
    <t xml:space="preserve"> 98,01</t>
  </si>
  <si>
    <t xml:space="preserve"> 27,88</t>
  </si>
  <si>
    <t xml:space="preserve"> 1.140,01</t>
  </si>
  <si>
    <t xml:space="preserve"> 74,32</t>
  </si>
  <si>
    <t xml:space="preserve"> 1.114,80</t>
  </si>
  <si>
    <t xml:space="preserve"> 98,14</t>
  </si>
  <si>
    <t xml:space="preserve"> 136,80</t>
  </si>
  <si>
    <t xml:space="preserve"> 1.094,40</t>
  </si>
  <si>
    <t xml:space="preserve"> 98,20</t>
  </si>
  <si>
    <t xml:space="preserve"> 27,55</t>
  </si>
  <si>
    <t xml:space="preserve"> 1.085,74</t>
  </si>
  <si>
    <t xml:space="preserve"> 98,26</t>
  </si>
  <si>
    <t xml:space="preserve"> 9,48</t>
  </si>
  <si>
    <t xml:space="preserve"> 1.080,72</t>
  </si>
  <si>
    <t xml:space="preserve"> 512,64</t>
  </si>
  <si>
    <t xml:space="preserve"> 1.025,28</t>
  </si>
  <si>
    <t xml:space="preserve"> 938,17</t>
  </si>
  <si>
    <t xml:space="preserve"> 890,75</t>
  </si>
  <si>
    <t xml:space="preserve"> 166,27</t>
  </si>
  <si>
    <t xml:space="preserve"> 831,35</t>
  </si>
  <si>
    <t xml:space="preserve"> 98,59</t>
  </si>
  <si>
    <t xml:space="preserve"> 680,06</t>
  </si>
  <si>
    <t xml:space="preserve"> 822,87</t>
  </si>
  <si>
    <t xml:space="preserve"> 98,64</t>
  </si>
  <si>
    <t xml:space="preserve"> 93,25</t>
  </si>
  <si>
    <t xml:space="preserve"> 815,93</t>
  </si>
  <si>
    <t xml:space="preserve"> 98,68</t>
  </si>
  <si>
    <t xml:space="preserve"> 41,73</t>
  </si>
  <si>
    <t xml:space="preserve"> 751,14</t>
  </si>
  <si>
    <t xml:space="preserve"> 98,73</t>
  </si>
  <si>
    <t xml:space="preserve"> 29,06</t>
  </si>
  <si>
    <t xml:space="preserve"> 708,19</t>
  </si>
  <si>
    <t xml:space="preserve"> 98,77</t>
  </si>
  <si>
    <t xml:space="preserve"> 36,71</t>
  </si>
  <si>
    <t xml:space="preserve"> 697,49</t>
  </si>
  <si>
    <t xml:space="preserve"> 98,81</t>
  </si>
  <si>
    <t xml:space="preserve"> 347,37</t>
  </si>
  <si>
    <t xml:space="preserve"> 694,74</t>
  </si>
  <si>
    <t xml:space="preserve"> 98,85</t>
  </si>
  <si>
    <t xml:space="preserve"> 69,12</t>
  </si>
  <si>
    <t xml:space="preserve"> 691,20</t>
  </si>
  <si>
    <t xml:space="preserve"> 98,88</t>
  </si>
  <si>
    <t xml:space="preserve"> 33,24</t>
  </si>
  <si>
    <t xml:space="preserve"> 664,80</t>
  </si>
  <si>
    <t xml:space="preserve"> 98,92</t>
  </si>
  <si>
    <t xml:space="preserve"> 34,98</t>
  </si>
  <si>
    <t xml:space="preserve"> 629,64</t>
  </si>
  <si>
    <t xml:space="preserve"> 98,96</t>
  </si>
  <si>
    <t xml:space="preserve"> 29,50</t>
  </si>
  <si>
    <t xml:space="preserve"> 617,73</t>
  </si>
  <si>
    <t xml:space="preserve"> 98,99</t>
  </si>
  <si>
    <t xml:space="preserve"> 88,20</t>
  </si>
  <si>
    <t xml:space="preserve"> 617,40</t>
  </si>
  <si>
    <t xml:space="preserve"> 99,03</t>
  </si>
  <si>
    <t xml:space="preserve"> 25,89</t>
  </si>
  <si>
    <t xml:space="preserve"> 595,47</t>
  </si>
  <si>
    <t xml:space="preserve"> 99,06</t>
  </si>
  <si>
    <t xml:space="preserve"> 56,18</t>
  </si>
  <si>
    <t xml:space="preserve"> 561,80</t>
  </si>
  <si>
    <t xml:space="preserve"> 99,09</t>
  </si>
  <si>
    <t xml:space="preserve"> 35,96</t>
  </si>
  <si>
    <t xml:space="preserve"> 539,40</t>
  </si>
  <si>
    <t xml:space="preserve"> 99,12</t>
  </si>
  <si>
    <t xml:space="preserve"> 65,60</t>
  </si>
  <si>
    <t xml:space="preserve"> 524,80</t>
  </si>
  <si>
    <t xml:space="preserve"> 99,15</t>
  </si>
  <si>
    <t xml:space="preserve"> 224,31</t>
  </si>
  <si>
    <t xml:space="preserve"> 448,62</t>
  </si>
  <si>
    <t xml:space="preserve"> 48,30</t>
  </si>
  <si>
    <t xml:space="preserve"> 422,14</t>
  </si>
  <si>
    <t xml:space="preserve"> 41,03</t>
  </si>
  <si>
    <t xml:space="preserve"> 410,30</t>
  </si>
  <si>
    <t xml:space="preserve"> 56,74</t>
  </si>
  <si>
    <t xml:space="preserve"> 397,18</t>
  </si>
  <si>
    <t xml:space="preserve"> 19,55</t>
  </si>
  <si>
    <t xml:space="preserve"> 396,08</t>
  </si>
  <si>
    <t xml:space="preserve"> 46,09</t>
  </si>
  <si>
    <t xml:space="preserve"> 368,72</t>
  </si>
  <si>
    <t xml:space="preserve"> 69,29</t>
  </si>
  <si>
    <t xml:space="preserve"> 346,45</t>
  </si>
  <si>
    <t xml:space="preserve"> 6,34</t>
  </si>
  <si>
    <t xml:space="preserve"> 342,36</t>
  </si>
  <si>
    <t xml:space="preserve"> 8,31</t>
  </si>
  <si>
    <t xml:space="preserve"> 332,40</t>
  </si>
  <si>
    <t xml:space="preserve"> 99,35</t>
  </si>
  <si>
    <t xml:space="preserve"> 82,86</t>
  </si>
  <si>
    <t xml:space="preserve"> 331,44</t>
  </si>
  <si>
    <t xml:space="preserve"> 99,37</t>
  </si>
  <si>
    <t xml:space="preserve"> 314,40</t>
  </si>
  <si>
    <t xml:space="preserve"> 99,39</t>
  </si>
  <si>
    <t xml:space="preserve"> 76,81</t>
  </si>
  <si>
    <t xml:space="preserve"> 307,24</t>
  </si>
  <si>
    <t xml:space="preserve"> 305,19</t>
  </si>
  <si>
    <t xml:space="preserve"> 99,42</t>
  </si>
  <si>
    <t xml:space="preserve"> 302,20</t>
  </si>
  <si>
    <t xml:space="preserve"> 99,44</t>
  </si>
  <si>
    <t xml:space="preserve"> 13,80</t>
  </si>
  <si>
    <t xml:space="preserve"> 287,04</t>
  </si>
  <si>
    <t xml:space="preserve"> 71,65</t>
  </si>
  <si>
    <t xml:space="preserve"> 286,60</t>
  </si>
  <si>
    <t xml:space="preserve"> 99,47</t>
  </si>
  <si>
    <t xml:space="preserve"> 95,16</t>
  </si>
  <si>
    <t xml:space="preserve"> 285,48</t>
  </si>
  <si>
    <t xml:space="preserve"> 15,00</t>
  </si>
  <si>
    <t xml:space="preserve"> 285,00</t>
  </si>
  <si>
    <t xml:space="preserve"> 99,50</t>
  </si>
  <si>
    <t xml:space="preserve"> 569,02</t>
  </si>
  <si>
    <t xml:space="preserve"> 284,51</t>
  </si>
  <si>
    <t xml:space="preserve"> 38,80</t>
  </si>
  <si>
    <t xml:space="preserve"> 271,60</t>
  </si>
  <si>
    <t xml:space="preserve"> 99,53</t>
  </si>
  <si>
    <t xml:space="preserve"> 7,90</t>
  </si>
  <si>
    <t xml:space="preserve"> 257,93</t>
  </si>
  <si>
    <t xml:space="preserve"> 18,43</t>
  </si>
  <si>
    <t xml:space="preserve"> 256,36</t>
  </si>
  <si>
    <t xml:space="preserve"> 99,56</t>
  </si>
  <si>
    <t xml:space="preserve"> 7,02</t>
  </si>
  <si>
    <t xml:space="preserve"> 247,45</t>
  </si>
  <si>
    <t xml:space="preserve"> 59,47</t>
  </si>
  <si>
    <t xml:space="preserve"> 237,88</t>
  </si>
  <si>
    <t xml:space="preserve"> 9,83</t>
  </si>
  <si>
    <t xml:space="preserve"> 226,09</t>
  </si>
  <si>
    <t xml:space="preserve"> 99,60</t>
  </si>
  <si>
    <t xml:space="preserve"> 112,51</t>
  </si>
  <si>
    <t xml:space="preserve"> 225,02</t>
  </si>
  <si>
    <t xml:space="preserve"> 24,64</t>
  </si>
  <si>
    <t xml:space="preserve"> 221,76</t>
  </si>
  <si>
    <t xml:space="preserve"> 36,35</t>
  </si>
  <si>
    <t xml:space="preserve"> 219,91</t>
  </si>
  <si>
    <t xml:space="preserve"> 42,49</t>
  </si>
  <si>
    <t xml:space="preserve"> 217,54</t>
  </si>
  <si>
    <t xml:space="preserve"> 30,06</t>
  </si>
  <si>
    <t xml:space="preserve"> 210,42</t>
  </si>
  <si>
    <t xml:space="preserve"> 204,99</t>
  </si>
  <si>
    <t xml:space="preserve"> 4,27</t>
  </si>
  <si>
    <t xml:space="preserve"> 204,57</t>
  </si>
  <si>
    <t xml:space="preserve"> 28,42</t>
  </si>
  <si>
    <t xml:space="preserve"> 198,94</t>
  </si>
  <si>
    <t xml:space="preserve"> 8,88</t>
  </si>
  <si>
    <t xml:space="preserve"> 195,36</t>
  </si>
  <si>
    <t xml:space="preserve"> 95,18</t>
  </si>
  <si>
    <t xml:space="preserve"> 190,36</t>
  </si>
  <si>
    <t xml:space="preserve"> 9,77</t>
  </si>
  <si>
    <t xml:space="preserve"> 185,63</t>
  </si>
  <si>
    <t xml:space="preserve"> 173,74</t>
  </si>
  <si>
    <t xml:space="preserve"> 18,53</t>
  </si>
  <si>
    <t xml:space="preserve"> 166,77</t>
  </si>
  <si>
    <t xml:space="preserve"> 162,85</t>
  </si>
  <si>
    <t xml:space="preserve"> 78,79</t>
  </si>
  <si>
    <t xml:space="preserve"> 157,58</t>
  </si>
  <si>
    <t xml:space="preserve"> 78,41</t>
  </si>
  <si>
    <t xml:space="preserve"> 156,82</t>
  </si>
  <si>
    <t xml:space="preserve"> 156,29</t>
  </si>
  <si>
    <t xml:space="preserve"> 51,60</t>
  </si>
  <si>
    <t xml:space="preserve"> 154,80</t>
  </si>
  <si>
    <t xml:space="preserve"> 148,24</t>
  </si>
  <si>
    <t xml:space="preserve"> 144,40</t>
  </si>
  <si>
    <t xml:space="preserve"> 14,42</t>
  </si>
  <si>
    <t xml:space="preserve"> 144,20</t>
  </si>
  <si>
    <t xml:space="preserve"> 70,23</t>
  </si>
  <si>
    <t xml:space="preserve"> 140,46</t>
  </si>
  <si>
    <t xml:space="preserve"> 22,93</t>
  </si>
  <si>
    <t xml:space="preserve"> 137,58</t>
  </si>
  <si>
    <t xml:space="preserve"> 135,16</t>
  </si>
  <si>
    <t xml:space="preserve"> 134,80</t>
  </si>
  <si>
    <t xml:space="preserve"> 10,44</t>
  </si>
  <si>
    <t xml:space="preserve"> 125,28</t>
  </si>
  <si>
    <t xml:space="preserve"> 49,78</t>
  </si>
  <si>
    <t xml:space="preserve"> 11,69</t>
  </si>
  <si>
    <t xml:space="preserve"> 93,52</t>
  </si>
  <si>
    <t xml:space="preserve"> 7,60</t>
  </si>
  <si>
    <t xml:space="preserve"> 91,20</t>
  </si>
  <si>
    <t xml:space="preserve"> 0,56</t>
  </si>
  <si>
    <t xml:space="preserve"> 89,09</t>
  </si>
  <si>
    <t xml:space="preserve"> 7,08</t>
  </si>
  <si>
    <t xml:space="preserve"> 84,96</t>
  </si>
  <si>
    <t xml:space="preserve"> 8,29</t>
  </si>
  <si>
    <t xml:space="preserve"> 82,90</t>
  </si>
  <si>
    <t xml:space="preserve"> 81,47</t>
  </si>
  <si>
    <t xml:space="preserve"> 13,44</t>
  </si>
  <si>
    <t xml:space="preserve"> 80,64</t>
  </si>
  <si>
    <t xml:space="preserve"> 19,95</t>
  </si>
  <si>
    <t xml:space="preserve"> 79,80</t>
  </si>
  <si>
    <t xml:space="preserve"> 12,91</t>
  </si>
  <si>
    <t xml:space="preserve"> 77,46</t>
  </si>
  <si>
    <t xml:space="preserve"> 15,05</t>
  </si>
  <si>
    <t xml:space="preserve"> 75,25</t>
  </si>
  <si>
    <t xml:space="preserve"> 71,34</t>
  </si>
  <si>
    <t xml:space="preserve"> 70,08</t>
  </si>
  <si>
    <t xml:space="preserve"> 17,46</t>
  </si>
  <si>
    <t xml:space="preserve"> 69,84</t>
  </si>
  <si>
    <t xml:space="preserve"> 6,83</t>
  </si>
  <si>
    <t xml:space="preserve"> 68,30</t>
  </si>
  <si>
    <t xml:space="preserve"> 28,49</t>
  </si>
  <si>
    <t xml:space="preserve"> 56,98</t>
  </si>
  <si>
    <t xml:space="preserve"> 56,84</t>
  </si>
  <si>
    <t xml:space="preserve"> 56,64</t>
  </si>
  <si>
    <t xml:space="preserve"> 7,48</t>
  </si>
  <si>
    <t xml:space="preserve"> 52,36</t>
  </si>
  <si>
    <t xml:space="preserve"> 51,97</t>
  </si>
  <si>
    <t xml:space="preserve"> 47,74</t>
  </si>
  <si>
    <t xml:space="preserve"> 46,88</t>
  </si>
  <si>
    <t xml:space="preserve"> 46,87</t>
  </si>
  <si>
    <t xml:space="preserve"> 46,76</t>
  </si>
  <si>
    <t xml:space="preserve"> 11,45</t>
  </si>
  <si>
    <t xml:space="preserve"> 45,80</t>
  </si>
  <si>
    <t xml:space="preserve"> 22,81</t>
  </si>
  <si>
    <t xml:space="preserve"> 45,62</t>
  </si>
  <si>
    <t xml:space="preserve"> 14,76</t>
  </si>
  <si>
    <t xml:space="preserve"> 44,28</t>
  </si>
  <si>
    <t xml:space="preserve"> 42,51</t>
  </si>
  <si>
    <t xml:space="preserve"> 21,08</t>
  </si>
  <si>
    <t xml:space="preserve"> 42,16</t>
  </si>
  <si>
    <t xml:space="preserve"> 11,70</t>
  </si>
  <si>
    <t xml:space="preserve"> 35,10</t>
  </si>
  <si>
    <t xml:space="preserve"> 11,19</t>
  </si>
  <si>
    <t xml:space="preserve"> 33,57</t>
  </si>
  <si>
    <t xml:space="preserve"> 16,63</t>
  </si>
  <si>
    <t xml:space="preserve"> 33,26</t>
  </si>
  <si>
    <t xml:space="preserve"> 31,96</t>
  </si>
  <si>
    <t xml:space="preserve"> 30,33</t>
  </si>
  <si>
    <t xml:space="preserve"> 27,96</t>
  </si>
  <si>
    <t xml:space="preserve"> 13,82</t>
  </si>
  <si>
    <t xml:space="preserve"> 27,64</t>
  </si>
  <si>
    <t xml:space="preserve"> 13,73</t>
  </si>
  <si>
    <t xml:space="preserve"> 13,00</t>
  </si>
  <si>
    <t xml:space="preserve"> 26,00</t>
  </si>
  <si>
    <t xml:space="preserve"> 5,77</t>
  </si>
  <si>
    <t xml:space="preserve"> 23,08</t>
  </si>
  <si>
    <t xml:space="preserve"> 7,62</t>
  </si>
  <si>
    <t xml:space="preserve"> 22,86</t>
  </si>
  <si>
    <t xml:space="preserve"> 22,40</t>
  </si>
  <si>
    <t xml:space="preserve"> 19,31</t>
  </si>
  <si>
    <t xml:space="preserve"> 6,73</t>
  </si>
  <si>
    <t xml:space="preserve"> 13,46</t>
  </si>
  <si>
    <t xml:space="preserve"> 11,94</t>
  </si>
  <si>
    <t xml:space="preserve"> 1,29</t>
  </si>
  <si>
    <t xml:space="preserve"> 9,03</t>
  </si>
  <si>
    <t xml:space="preserve"> I1860 </t>
  </si>
  <si>
    <t>SERVIÇOS DE SONDAGEM À PERCUSSÃO</t>
  </si>
  <si>
    <t xml:space="preserve"> 100305 </t>
  </si>
  <si>
    <t>ENGENHEIRO CIVIL JUNIOR COM ENCARGOS COMPLEMENTARES</t>
  </si>
  <si>
    <t xml:space="preserve"> 00025976 </t>
  </si>
  <si>
    <t>DIVISORIA EM GRANITO, COM DUAS FACES POLIDAS, TIPO ANDORINHA/ QUARTZ/ CASTELO/ CORUMBA OU OUTROS EQUIVALENTES DA REGIAO, E=  *3,0* CM</t>
  </si>
  <si>
    <t xml:space="preserve"> 7959 </t>
  </si>
  <si>
    <t>Tampão em latão com corrente, d= 2 1/2", para engate rápido (incendio)</t>
  </si>
  <si>
    <t xml:space="preserve"> 11108 </t>
  </si>
  <si>
    <t>Tampa de ferro fundido (60x40cm)</t>
  </si>
  <si>
    <t xml:space="preserve"> 00004721 </t>
  </si>
  <si>
    <t>PEDRA BRITADA N. 1 (9,5 a 19 MM) POSTO PEDREIRA/FORNECEDOR, SEM FRETE</t>
  </si>
  <si>
    <t xml:space="preserve"> 00010899 </t>
  </si>
  <si>
    <t>ADAPTADOR, EM LATAO, ENGATE RAPIDO 2 1/2" X ROSCA INTERNA 5 FIOS 2 1/2",  PARA INSTALACAO PREDIAL DE COMBATE A INCENDIO</t>
  </si>
  <si>
    <t xml:space="preserve"> 00010904 </t>
  </si>
  <si>
    <t>REGISTRO OU VALVULA GLOBO ANGULAR EM LATAO, PARA HIDRANTES EM INSTALACAO PREDIAL DE INCENDIO, 45 GRAUS, DIAMETRO DE 2 1/2", COM VOLANTE, CLASSE DE PRESSAO DE ATE 200 PSI</t>
  </si>
  <si>
    <t xml:space="preserve"> 00007608 </t>
  </si>
  <si>
    <t>CHUVEIRO PLASTICO BRANCO SIMPLES 5 '' PARA ACOPLAR EM HASTE 1/2 ", AGUA FRIA</t>
  </si>
  <si>
    <t xml:space="preserve"> I8649 </t>
  </si>
  <si>
    <t xml:space="preserve"> 100,00%
 1.529.072,78</t>
  </si>
  <si>
    <t xml:space="preserve"> 3,87%
 59.249,65</t>
  </si>
  <si>
    <t xml:space="preserve"> 14,79%
 226.090,18</t>
  </si>
  <si>
    <t xml:space="preserve"> 100,00%
 29.033,30</t>
  </si>
  <si>
    <t xml:space="preserve"> 50,00%
 14.516,65</t>
  </si>
  <si>
    <t xml:space="preserve"> 63.790,78</t>
  </si>
  <si>
    <t xml:space="preserve"> 240.988,33</t>
  </si>
  <si>
    <t xml:space="preserve"> 82,12%</t>
  </si>
  <si>
    <t xml:space="preserve"> 957.899,58</t>
  </si>
  <si>
    <t xml:space="preserve"> 1.198.887,92</t>
  </si>
  <si>
    <t xml:space="preserve"> 1.449.960,28</t>
  </si>
  <si>
    <t xml:space="preserve"> 1.638.359,24</t>
  </si>
  <si>
    <t xml:space="preserve"> 1.765.552,91</t>
  </si>
  <si>
    <t xml:space="preserve"> 1.028,63</t>
  </si>
  <si>
    <t xml:space="preserve"> 87878 </t>
  </si>
  <si>
    <t>CHAPISCO APLICADO EM ALVENARIAS E ESTRUTURAS DE CONCRETO INTERNAS, COM COLHER DE PEDREIRO.  ARGAMASSA TRAÇO 1:3 COM PREPARO MANUAL. AF_06/2014</t>
  </si>
  <si>
    <t xml:space="preserve"> 87535 </t>
  </si>
  <si>
    <t>EMBOÇO, PARA RECEBIMENTO DE CERÂMICA, EM ARGAMASSA TRAÇO 1:2:8, PREPARO MECÂNICO COM BETONEIRA 400L, APLICADO MANUALMENTE EM FACES INTERNAS DE PAREDES, PARA AMBIENTE COM ÁREA  MAIOR QUE 10M2, ESPESSURA DE 20MM, COM EXECUÇÃO DE TALISCAS. AF_06/2014</t>
  </si>
  <si>
    <t xml:space="preserve"> 87507 </t>
  </si>
  <si>
    <t>ALVENARIA DE VEDAÇÃO DE BLOCOS CERÂMICOS FURADOS NA HORIZONTAL DE 9X14X19CM (ESPESSURA 9CM) DE PAREDES COM ÁREA LÍQUIDA MAIOR OU IGUAL A 6M² SEM VÃOS E ARGAMASSA DE ASSENTAMENTO COM PREPARO EM BETONEIRA. AF_06/2014</t>
  </si>
  <si>
    <t>Valor Total da Administração (Com BDI)</t>
  </si>
  <si>
    <t>ORÇAMENTO E PLANEJAMENTO</t>
  </si>
  <si>
    <t>UNIDADE DE GESTÃO DA REDE FÍSICA - UGERF</t>
  </si>
  <si>
    <t>OBRA: REFORMA U. E. OTÁVIO ESCÓRCIO</t>
  </si>
  <si>
    <t>Descrição: Ampliação de salas de aulas, reforma dos banheiros, cozinha, fachadas e muro padrão Seduc</t>
  </si>
  <si>
    <t>LOCAL: MURICI DOS PORTELAS/PI</t>
  </si>
  <si>
    <t>Teresina, julho de 2021.</t>
  </si>
  <si>
    <t xml:space="preserve">TEMPO DE OBRA: 10 MESES </t>
  </si>
  <si>
    <t>PADRÃO SEDUC: 3,00X1,50 m</t>
  </si>
  <si>
    <t>TODA A ÁREA NÃO CONSTRUIDA DO TERRENO</t>
  </si>
  <si>
    <t>REVISÃO DO PROJETO ARQUITÊTONICO NA QUAL DEVERÁ SER VERIFICADO OS NÍVEIS IN LOCO</t>
  </si>
  <si>
    <t>REVISÃO DO PROJETO ESTRTURAL DA AMPLIAÇÃO E DO CASTELO D'ÁGUA</t>
  </si>
  <si>
    <t>SONDAGEM À SER EXCUTADA NA AMPLIAÇÃO</t>
  </si>
  <si>
    <t>RELATÓRIO DE SONDAGEM PARA POSSIVEIS VERIFICAÇÕES DOS PROJETO ESTRUTURAL</t>
  </si>
  <si>
    <t>DEMOLIÇÃO DE ALVENARIA EXISTENTE CONFORME PROJETO ARQUITETONICO</t>
  </si>
  <si>
    <t>REMOÇÃO DE TODAS AS ESQUADRIAS EXISTENTES</t>
  </si>
  <si>
    <t>DEMOLIÇÃO DOS REVESTIMENTOS CERÂMICOS EXISTENTES NOS BANHEIROS, COZINHA E SALAS DE AULAS</t>
  </si>
  <si>
    <t>DEMOLIÇÃO DA ARGAMASSA EXISTENTES NOS BANHEIROS, COZINHA E SALAS DE AULAS</t>
  </si>
  <si>
    <t>DEMOLIÇÃO DO FORRO DE GESSO EM TODOS OS AMBIENTES</t>
  </si>
  <si>
    <t>DEMOLIÇÃO DO CONTRAPISO NOS BANHEIROS E COZINHA PARA AS NOVAS INTALAÇÕES</t>
  </si>
  <si>
    <t>DEMOLIÇÃO DE PISO CERÂMICO NOS BANHEIROS E COZINHA</t>
  </si>
  <si>
    <t>REMOÇÃO DO TELHADO EXISTENTE. CONFORME PROJETO ARQUITETONICO</t>
  </si>
  <si>
    <t>REMOÇÃO DA ESTRUTURA DO TELHADO EXISTENTE. CONFORME PROJETO ARQUITETONICO</t>
  </si>
  <si>
    <t>REMOÇÃO DE PINTURA DE TODOS OS AMBIENTES</t>
  </si>
  <si>
    <t xml:space="preserve">REMOÇÃO DE TUBULAÇÃO DE ÁGUA FRIA EXISTENTE </t>
  </si>
  <si>
    <t>REMOÇÃO DE BACIAS SANITÁRIAS E LAVATORIOS EXISTENTES</t>
  </si>
  <si>
    <t>REMOÇÃO DE LUMINÁRIAS EXISTENTES</t>
  </si>
  <si>
    <t>REMOÇÃO DE METAIS SANITÁRIOS</t>
  </si>
  <si>
    <t>REMOÇÃO DE CABOS ELÉTRICOS</t>
  </si>
  <si>
    <t>REMOÇÃO DE INTERRUPTORES/TOMADAS ELÉTRICAS</t>
  </si>
  <si>
    <t>REMOÇÃO DE ACESSÓRIOS EXISTENTES</t>
  </si>
  <si>
    <t xml:space="preserve">REVISÃO DE COBERTURA EXISTENTE </t>
  </si>
  <si>
    <t>LIMITES DA EDIFICAÇÃO CONFORME A ARQUITETURA</t>
  </si>
  <si>
    <t xml:space="preserve">ESCAVAR AS VALAS DA FUNDAÇÃO CONFORME PROJETO ESTRUTURAL </t>
  </si>
  <si>
    <t xml:space="preserve">REEATERAR VALAS E REGULARIZAR NÍVEIS COM O MATERIAL ESCAVADO DAS FUNDAÇÕES </t>
  </si>
  <si>
    <t>COMPACTAR FUNDO DAS VALAS DAS SAPATAS E DAS VIGAS BALDRAME</t>
  </si>
  <si>
    <t xml:space="preserve">LANÇAR NO FUNDO DAS SAPATAS E VIGAS BALDRAMES </t>
  </si>
  <si>
    <t xml:space="preserve">ARMAÇÃO DAS FUNDAÇÕES CONFORME O PROJETO ESTRUTURAL </t>
  </si>
  <si>
    <t>FÔRMAS PARA A EXECUÇÃO DAS FUNDAÇÕES DE TODA A EDIFICAÇÃO</t>
  </si>
  <si>
    <t>IMPERMEABILIZAR AS VIGAS BALDRAME</t>
  </si>
  <si>
    <t>CONCRETO DAS FUNDAÇÕES À EXECUTAR</t>
  </si>
  <si>
    <t>LANÇAMENTO DO CONCRETO NAS VALAS DA FUNDAÇÃO</t>
  </si>
  <si>
    <t xml:space="preserve">ARMAÇÃO DOS PILARES E VIGAS CONFORME O PROJETO ESTRUTURAL </t>
  </si>
  <si>
    <t>FÔRMAS PARA A EXECUÇÃO DOS PILARES E VIGAS À EXECUTAR</t>
  </si>
  <si>
    <t>CONCRETO DOS PILARES E VIGAS À EXECUTAR</t>
  </si>
  <si>
    <t>LANÇAMENTO DO CONCRETO DOS PILARES E VIGAS À EXECUTAR</t>
  </si>
  <si>
    <t>LAJE TRELIÇADAS À EXECUTAR EM ALGUNS AMBIENTE, CONFORME PROJETO ARQUITETONICO</t>
  </si>
  <si>
    <t>PAREDES À EXECUTAR CONFORME PROJETO ARQUITETONICO</t>
  </si>
  <si>
    <t>DIVISÓRIA À INSTALAR NOS BANHEIROS COLETIVOS, CONFORME PROJETO ARQUITETONICO</t>
  </si>
  <si>
    <t xml:space="preserve">EXECUTAR EM VÃO DE JANELAS ATÉ 1,50 METROS, OBSERVAR TRANSPASSE MÍNIMO </t>
  </si>
  <si>
    <t xml:space="preserve">EXECUTAR EM VÃO DE JANELAS COM MAIS DE 1,50 METROS, OBSERVAR TRANSPASSE MÍNIMO </t>
  </si>
  <si>
    <t xml:space="preserve">EXECUTAR EM VÃO DE PORTAS ATÉ 1,50 METROS, OBSERVAR TRANSPASSE MÍNIMO </t>
  </si>
  <si>
    <t>REQUADRO DAS ESQUADRIAS</t>
  </si>
  <si>
    <t>ESTRUTURA DA COBERTURA À EXECUTAR NA AMPLIAÇÃO, OBSERVAR PROJETO ARQUITETONICO</t>
  </si>
  <si>
    <t>EXECUTADO NA COBERTURA CONFORME O PROJETO ARQUITETONICO</t>
  </si>
  <si>
    <t>COBERTURA EM TELHA CERÂMICA NA AMPLIAÇÃO, OBSERVAR PROJETO ARQUITETONICO</t>
  </si>
  <si>
    <t xml:space="preserve">EXECUTAR CONFORME PROJETO HIDRÁULICO, ATENDENDO A DISPOSIÇÃO DOS APARELHOS SANITÁRIOS </t>
  </si>
  <si>
    <t xml:space="preserve">EXECUTAR CONFORME PROJETO SANITÁRIO, ATENDENDO A DISPOSIÇÃO DOS APARELHOS SANITÁRIOS </t>
  </si>
  <si>
    <t>EXECUTAR CONFORME PROJETO ELÉTRICO</t>
  </si>
  <si>
    <t xml:space="preserve"> 4.9</t>
  </si>
  <si>
    <t>SUBESTAÇÃO AÉREA 112,5 KVA 13,8 KV</t>
  </si>
  <si>
    <t xml:space="preserve"> 4.10</t>
  </si>
  <si>
    <t>EXECUTAR TUBULAÇÃOES, CONEXÕES E DEMAIS COMPONENTES DO SISTEMA DE GÁS, CONFORME PROJETO DE GÁS</t>
  </si>
  <si>
    <t>INSTALAR EXTINTORES, HIDRANTES, TUBULAÇÃO E CONEXOES CONFORME PROJETO DE PREVENÇÃO E COMBATE À INCÊNDIO</t>
  </si>
  <si>
    <t>EXECUTAR CONFORME PROJETO DE SPDA</t>
  </si>
  <si>
    <t>CONFORME O PROJETO ARQUITETONICO</t>
  </si>
  <si>
    <t>APLICAR EM TODAS A ALVENARIAS DA AMPLIAÇÃO E NOS AMBIENTES CUJO HOUVE A NECESSIDADE DE ADOTAR REVESTIMENTO PADRÃO SEDUC (CONFORME PROJETO ARQUITETONICO)</t>
  </si>
  <si>
    <t>INSTALAR NOS AMBIENTES CONFORME PROJETO ARQUITETONICO</t>
  </si>
  <si>
    <t>INSTALAR EM TODA A EDIFICAÇÃO CONFORME PROJETO ARQUITETONICO</t>
  </si>
  <si>
    <t>INSTALAR NAS PORTAS DOS BANHEIROS</t>
  </si>
  <si>
    <t>APLICAR NAS PAREDES INTERNAS E EXTERNAS, CONFORME PROJETO ARQUITETONICO</t>
  </si>
  <si>
    <t>APLICAR NAS ESQUADRIAS METÁLICAS, CONFORME PROJETO ARQUITETONICO</t>
  </si>
  <si>
    <t>INSTALAR CONFORME PROJETO ARQUITETONICO</t>
  </si>
  <si>
    <t>INSTALAR SUPORTE NAS BANCADAS. CONFORME PROJETO ARQUITETONICO</t>
  </si>
  <si>
    <t>INSTALAR NOS BANHEIROS PCD, CONFORME PROJETO ARQUITETONICO</t>
  </si>
  <si>
    <t xml:space="preserve">REMOÇÃO DE TODO O ENTULHO PRODUZIDO NA OBRA </t>
  </si>
  <si>
    <t>TRANSPORTE E DESTINAÇÃO CORRETA DO ENTULHO PRODUZIDO NA OBRA</t>
  </si>
  <si>
    <t>A OBRA DEVERÁ SER ENTREGUE LIMPA</t>
  </si>
  <si>
    <t>DEMOLIÇÃO DA ALVENARIA DO MURO FRONTAL</t>
  </si>
  <si>
    <t>CINTA DE AMARRAÇÃO NO COMPRIMENTO DO MURO FRONTAL</t>
  </si>
  <si>
    <t xml:space="preserve">BALDRAME À EXECUTAR NO MURO FRONTAL </t>
  </si>
  <si>
    <t xml:space="preserve">EMBASAMENTO À EXECUTAR NO MURO FRONTAL </t>
  </si>
  <si>
    <t>PISO EM CONCRETO À EXECUTAR NA FACHADA DA ESCOLA</t>
  </si>
  <si>
    <t xml:space="preserve">ESTRUTURA (PILAR) À EXECUTAR NO MURO FRONTAL DA ESCOLA </t>
  </si>
  <si>
    <t xml:space="preserve">ALVENARIA DE VEDAÇÃO DO MURO FRONTAL </t>
  </si>
  <si>
    <t>APLICAR EM TODO O MURO FRONTAL NAS FACES INTERNAS E EXTERNAS</t>
  </si>
  <si>
    <t>APLICAR NA FACHADA EXTERNA DA ESCOLA E NO MURO DA ESCOLA</t>
  </si>
  <si>
    <t xml:space="preserve">APLICAR NOS GRADIS E PORTÕES DA ESCOLA </t>
  </si>
  <si>
    <t>PLANTIO DE GRAMAS NAS ÁREAS DE CONVIVENCIA, CONFORME PROJETO ARQUITETONICO</t>
  </si>
  <si>
    <t>PLANTIO DE ARBUSTOS NAS ÁREAS DE CONVIVENCIA, CONFORME PROJETO ARQUITETONICO</t>
  </si>
  <si>
    <t>APLICAR NA MARQUISE DA FACHADA DA ESCOLA, CONFORME PROJETO ARQUITETONICO</t>
  </si>
  <si>
    <t xml:space="preserve">TRANSPORTE E DESTINAÇÃO CORRETA DE TODO O ENTULHO PRODUZIDO NA OBRA </t>
  </si>
  <si>
    <t>DATA-BASE: SINAPI - 03/2021 - Piauí
SBC - 03/2021 - Piauí
ORSE - 03/2021 - Sergipe
SEINFRA - 027 - Ceará</t>
  </si>
  <si>
    <t>SUBESTAÇÃO ÁREA</t>
  </si>
  <si>
    <t>und</t>
  </si>
  <si>
    <t>07 de julho de 2021</t>
  </si>
  <si>
    <t xml:space="preserve">                                  07 de julho de 2021</t>
  </si>
  <si>
    <t xml:space="preserve"> 07 de julho de 2021</t>
  </si>
  <si>
    <t>BDI = 20,34%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</si>
</sst>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_);_(* \(#,##0.00\);_(* \-??_);_(@_)"/>
    <numFmt numFmtId="165" formatCode="dd/mm/yy"/>
    <numFmt numFmtId="166" formatCode="#,##0.0000000"/>
    <numFmt numFmtId="167" formatCode="#,##0.00\ %"/>
  </numFmts>
  <fonts count="28" x14ac:knownFonts="1">
    <font>
      <sz val="11"/>
      <name val="Arial"/>
      <family val="1"/>
    </font>
    <font>
      <sz val="11"/>
      <color theme="1"/>
      <name val="Calibri"/>
      <family val="2"/>
      <scheme val="minor"/>
    </font>
    <font>
      <sz val="11"/>
      <color theme="1"/>
      <name val="Calibri"/>
      <family val="2"/>
      <scheme val="minor"/>
    </font>
    <font>
      <b/>
      <sz val="12"/>
      <name val="Tahoma"/>
      <family val="2"/>
    </font>
    <font>
      <b/>
      <sz val="10"/>
      <name val="Tahoma"/>
      <family val="2"/>
    </font>
    <font>
      <sz val="12"/>
      <name val="Tahoma"/>
      <family val="2"/>
    </font>
    <font>
      <sz val="11"/>
      <name val="Arial"/>
      <family val="1"/>
    </font>
    <font>
      <sz val="10"/>
      <name val="Arial"/>
      <family val="2"/>
    </font>
    <font>
      <b/>
      <sz val="11"/>
      <color theme="1"/>
      <name val="Tahoma"/>
      <family val="2"/>
    </font>
    <font>
      <sz val="10"/>
      <color theme="1"/>
      <name val="Tahoma"/>
      <family val="2"/>
    </font>
    <font>
      <b/>
      <sz val="10"/>
      <color theme="1"/>
      <name val="Tahoma"/>
      <family val="2"/>
    </font>
    <font>
      <sz val="10"/>
      <name val="Tahoma"/>
      <family val="2"/>
    </font>
    <font>
      <sz val="10"/>
      <name val="Calibri"/>
      <family val="2"/>
    </font>
    <font>
      <b/>
      <sz val="11"/>
      <name val="Tahoma"/>
      <family val="2"/>
    </font>
    <font>
      <b/>
      <sz val="11"/>
      <name val="Arial"/>
      <family val="1"/>
    </font>
    <font>
      <b/>
      <sz val="11"/>
      <name val="Arial"/>
      <family val="2"/>
    </font>
    <font>
      <b/>
      <sz val="10"/>
      <color rgb="FF000000"/>
      <name val="Arial"/>
      <family val="1"/>
    </font>
    <font>
      <b/>
      <sz val="10"/>
      <name val="Arial"/>
      <family val="1"/>
    </font>
    <font>
      <sz val="10"/>
      <name val="Arial"/>
      <family val="1"/>
    </font>
    <font>
      <sz val="11"/>
      <name val="Tahoma"/>
      <family val="2"/>
    </font>
    <font>
      <sz val="10"/>
      <color rgb="FF000000"/>
      <name val="Arial"/>
      <family val="1"/>
    </font>
    <font>
      <sz val="8"/>
      <name val="Arial"/>
      <family val="1"/>
    </font>
    <font>
      <sz val="12"/>
      <name val="Arial"/>
      <family val="1"/>
    </font>
    <font>
      <b/>
      <sz val="12"/>
      <name val="Arial"/>
      <family val="2"/>
    </font>
    <font>
      <b/>
      <sz val="16"/>
      <color theme="1"/>
      <name val="Calibri"/>
      <family val="2"/>
      <scheme val="minor"/>
    </font>
    <font>
      <b/>
      <sz val="18"/>
      <color theme="1"/>
      <name val="Calibri"/>
      <family val="2"/>
      <scheme val="minor"/>
    </font>
    <font>
      <b/>
      <sz val="18"/>
      <name val="Calibri"/>
      <family val="2"/>
      <scheme val="minor"/>
    </font>
    <font>
      <sz val="12"/>
      <name val="Calibri"/>
      <family val="2"/>
      <scheme val="minor"/>
    </font>
  </fonts>
  <fills count="14">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
      <patternFill patternType="solid">
        <fgColor theme="0"/>
        <bgColor indexed="26"/>
      </patternFill>
    </fill>
    <fill>
      <patternFill patternType="solid">
        <fgColor theme="0" tint="-0.14999847407452621"/>
        <bgColor indexed="64"/>
      </patternFill>
    </fill>
    <fill>
      <patternFill patternType="solid">
        <fgColor rgb="FFFFFFFF"/>
        <bgColor indexed="64"/>
      </patternFill>
    </fill>
    <fill>
      <patternFill patternType="solid">
        <fgColor theme="0" tint="-0.249977111117893"/>
        <bgColor indexed="64"/>
      </patternFill>
    </fill>
    <fill>
      <patternFill patternType="solid">
        <fgColor rgb="FFD8ECF6"/>
      </patternFill>
    </fill>
    <fill>
      <patternFill patternType="solid">
        <fgColor rgb="FFDFF0D8"/>
      </patternFill>
    </fill>
    <fill>
      <patternFill patternType="solid">
        <fgColor rgb="FFD6D6D6"/>
      </patternFill>
    </fill>
    <fill>
      <patternFill patternType="solid">
        <fgColor rgb="FFEFEFEF"/>
      </patternFill>
    </fill>
  </fills>
  <borders count="48">
    <border>
      <left/>
      <right/>
      <top/>
      <bottom/>
      <diagonal/>
    </border>
    <border>
      <left/>
      <right/>
      <top/>
      <bottom style="thin">
        <color rgb="FFCCCCCC"/>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right/>
      <top/>
      <bottom style="thin">
        <color auto="1"/>
      </bottom>
      <diagonal/>
    </border>
    <border>
      <left/>
      <right style="thin">
        <color indexed="64"/>
      </right>
      <top/>
      <bottom style="thin">
        <color auto="1"/>
      </bottom>
      <diagonal/>
    </border>
    <border>
      <left style="thin">
        <color rgb="FFCCCCCC"/>
      </left>
      <right style="thin">
        <color rgb="FFCCCCCC"/>
      </right>
      <top style="thin">
        <color rgb="FFCCCCCC"/>
      </top>
      <bottom style="thin">
        <color rgb="FFCCCCCC"/>
      </bottom>
      <diagonal/>
    </border>
    <border>
      <left/>
      <right style="thin">
        <color indexed="64"/>
      </right>
      <top style="thin">
        <color indexed="64"/>
      </top>
      <bottom/>
      <diagonal/>
    </border>
    <border>
      <left/>
      <right/>
      <top style="thick">
        <color rgb="FF000000"/>
      </top>
      <bottom/>
      <diagonal/>
    </border>
    <border>
      <left style="thin">
        <color rgb="FFCCCCCC"/>
      </left>
      <right/>
      <top style="thin">
        <color rgb="FFCCCCCC"/>
      </top>
      <bottom style="thin">
        <color rgb="FFCCCCCC"/>
      </bottom>
      <diagonal/>
    </border>
    <border>
      <left/>
      <right/>
      <top style="thin">
        <color rgb="FFCCCCCC"/>
      </top>
      <bottom style="thin">
        <color rgb="FFCCCCCC"/>
      </bottom>
      <diagonal/>
    </border>
    <border>
      <left/>
      <right style="thin">
        <color rgb="FFCCCCCC"/>
      </right>
      <top style="thin">
        <color rgb="FFCCCCCC"/>
      </top>
      <bottom style="thin">
        <color rgb="FFCCCCCC"/>
      </bottom>
      <diagonal/>
    </border>
    <border>
      <left/>
      <right/>
      <top/>
      <bottom style="thick">
        <color rgb="FFFF5500"/>
      </bottom>
      <diagonal/>
    </border>
    <border>
      <left/>
      <right/>
      <top/>
      <bottom style="thick">
        <color rgb="FF0092F6"/>
      </bottom>
      <diagonal/>
    </border>
    <border>
      <left/>
      <right/>
      <top/>
      <bottom style="medium">
        <color indexed="64"/>
      </bottom>
      <diagonal/>
    </border>
    <border>
      <left/>
      <right style="medium">
        <color indexed="64"/>
      </right>
      <top/>
      <bottom style="medium">
        <color indexed="64"/>
      </bottom>
      <diagonal/>
    </border>
  </borders>
  <cellStyleXfs count="12">
    <xf numFmtId="0" fontId="0" fillId="0" borderId="0"/>
    <xf numFmtId="43" fontId="6" fillId="0" borderId="0" applyFont="0" applyFill="0" applyBorder="0" applyAlignment="0" applyProtection="0"/>
    <xf numFmtId="0" fontId="7" fillId="0" borderId="0"/>
    <xf numFmtId="0" fontId="7" fillId="0" borderId="0"/>
    <xf numFmtId="0" fontId="2" fillId="0" borderId="0"/>
    <xf numFmtId="0" fontId="7" fillId="0" borderId="0"/>
    <xf numFmtId="0" fontId="7" fillId="0" borderId="0"/>
    <xf numFmtId="0" fontId="7" fillId="0" borderId="0" applyFill="0" applyBorder="0" applyAlignment="0" applyProtection="0"/>
    <xf numFmtId="9" fontId="7" fillId="0" borderId="0" applyFont="0" applyFill="0" applyBorder="0" applyAlignment="0" applyProtection="0"/>
    <xf numFmtId="0" fontId="1" fillId="0" borderId="0"/>
    <xf numFmtId="43" fontId="6" fillId="0" borderId="0" applyFont="0" applyFill="0" applyBorder="0" applyAlignment="0" applyProtection="0"/>
    <xf numFmtId="9" fontId="6" fillId="0" borderId="0" applyFont="0" applyFill="0" applyBorder="0" applyAlignment="0" applyProtection="0"/>
  </cellStyleXfs>
  <cellXfs count="306">
    <xf numFmtId="0" fontId="0" fillId="0" borderId="0" xfId="0"/>
    <xf numFmtId="0" fontId="5" fillId="0" borderId="0" xfId="0" applyFont="1"/>
    <xf numFmtId="0" fontId="0" fillId="0" borderId="0" xfId="0" applyBorder="1"/>
    <xf numFmtId="0" fontId="9" fillId="5" borderId="5" xfId="2" applyFont="1" applyFill="1" applyBorder="1" applyAlignment="1">
      <alignment vertical="center"/>
    </xf>
    <xf numFmtId="0" fontId="10" fillId="5" borderId="0" xfId="2" applyFont="1" applyFill="1" applyAlignment="1">
      <alignment vertical="center"/>
    </xf>
    <xf numFmtId="0" fontId="9" fillId="5" borderId="0" xfId="2" applyFont="1" applyFill="1" applyAlignment="1">
      <alignment vertical="center"/>
    </xf>
    <xf numFmtId="0" fontId="10" fillId="5" borderId="6" xfId="2" applyFont="1" applyFill="1" applyBorder="1" applyAlignment="1">
      <alignment vertical="center"/>
    </xf>
    <xf numFmtId="0" fontId="10" fillId="5" borderId="2" xfId="4" applyFont="1" applyFill="1" applyBorder="1" applyAlignment="1">
      <alignment horizontal="center" vertical="center"/>
    </xf>
    <xf numFmtId="14" fontId="10" fillId="5" borderId="2" xfId="4" applyNumberFormat="1" applyFont="1" applyFill="1" applyBorder="1" applyAlignment="1">
      <alignment horizontal="center" vertical="center"/>
    </xf>
    <xf numFmtId="14" fontId="10" fillId="5" borderId="10" xfId="3" applyNumberFormat="1" applyFont="1" applyFill="1" applyBorder="1" applyAlignment="1" applyProtection="1">
      <alignment horizontal="center" vertical="center"/>
      <protection locked="0"/>
    </xf>
    <xf numFmtId="0" fontId="10" fillId="5" borderId="5" xfId="4" applyFont="1" applyFill="1" applyBorder="1" applyAlignment="1">
      <alignment horizontal="center" vertical="center"/>
    </xf>
    <xf numFmtId="10" fontId="10" fillId="5" borderId="11" xfId="3" applyNumberFormat="1" applyFont="1" applyFill="1" applyBorder="1" applyAlignment="1" applyProtection="1">
      <alignment vertical="center"/>
      <protection locked="0"/>
    </xf>
    <xf numFmtId="0" fontId="10" fillId="5" borderId="13" xfId="4" applyFont="1" applyFill="1" applyBorder="1" applyAlignment="1">
      <alignment horizontal="center" vertical="center" wrapText="1"/>
    </xf>
    <xf numFmtId="0" fontId="10" fillId="0" borderId="6" xfId="5" applyFont="1" applyBorder="1" applyAlignment="1">
      <alignment horizontal="center"/>
    </xf>
    <xf numFmtId="0" fontId="10" fillId="0" borderId="5" xfId="5" applyFont="1" applyBorder="1" applyAlignment="1">
      <alignment horizontal="center"/>
    </xf>
    <xf numFmtId="0" fontId="10" fillId="0" borderId="0" xfId="5" applyFont="1" applyAlignment="1">
      <alignment horizontal="center"/>
    </xf>
    <xf numFmtId="10" fontId="9" fillId="0" borderId="23" xfId="8" applyNumberFormat="1" applyFont="1" applyBorder="1"/>
    <xf numFmtId="0" fontId="10" fillId="0" borderId="14" xfId="6" applyFont="1" applyBorder="1" applyAlignment="1">
      <alignment horizontal="center"/>
    </xf>
    <xf numFmtId="0" fontId="10" fillId="0" borderId="25" xfId="6" applyFont="1" applyBorder="1"/>
    <xf numFmtId="10" fontId="10" fillId="0" borderId="25" xfId="6" applyNumberFormat="1" applyFont="1" applyBorder="1"/>
    <xf numFmtId="10" fontId="10" fillId="0" borderId="17" xfId="8" applyNumberFormat="1" applyFont="1" applyBorder="1"/>
    <xf numFmtId="0" fontId="9" fillId="0" borderId="14" xfId="6" applyFont="1" applyBorder="1" applyAlignment="1">
      <alignment horizontal="center"/>
    </xf>
    <xf numFmtId="0" fontId="9" fillId="0" borderId="25" xfId="6" applyFont="1" applyBorder="1"/>
    <xf numFmtId="0" fontId="10" fillId="0" borderId="14" xfId="6" applyFont="1" applyBorder="1" applyAlignment="1">
      <alignment horizontal="center" vertical="center"/>
    </xf>
    <xf numFmtId="0" fontId="10" fillId="0" borderId="25" xfId="6" applyFont="1" applyBorder="1" applyAlignment="1">
      <alignment horizontal="justify" vertical="top" wrapText="1"/>
    </xf>
    <xf numFmtId="0" fontId="9" fillId="0" borderId="16" xfId="6" applyFont="1" applyBorder="1"/>
    <xf numFmtId="0" fontId="9" fillId="0" borderId="29" xfId="6" applyFont="1" applyBorder="1" applyAlignment="1">
      <alignment horizontal="center" vertical="top" wrapText="1"/>
    </xf>
    <xf numFmtId="0" fontId="9" fillId="0" borderId="30" xfId="6" applyFont="1" applyBorder="1" applyAlignment="1">
      <alignment vertical="top" wrapText="1"/>
    </xf>
    <xf numFmtId="0" fontId="10" fillId="0" borderId="22" xfId="6" applyFont="1" applyBorder="1" applyAlignment="1">
      <alignment horizontal="center"/>
    </xf>
    <xf numFmtId="10" fontId="10" fillId="0" borderId="17" xfId="6" applyNumberFormat="1" applyFont="1" applyBorder="1"/>
    <xf numFmtId="10" fontId="10" fillId="0" borderId="16" xfId="6" applyNumberFormat="1" applyFont="1" applyBorder="1"/>
    <xf numFmtId="0" fontId="10" fillId="5" borderId="10" xfId="3" applyFont="1" applyFill="1" applyBorder="1" applyAlignment="1" applyProtection="1">
      <alignment horizontal="center" wrapText="1"/>
      <protection locked="0"/>
    </xf>
    <xf numFmtId="0" fontId="0" fillId="8" borderId="24" xfId="0" applyFill="1" applyBorder="1"/>
    <xf numFmtId="0" fontId="4" fillId="5" borderId="18" xfId="0" applyFont="1" applyFill="1" applyBorder="1" applyAlignment="1">
      <alignment horizontal="center"/>
    </xf>
    <xf numFmtId="0" fontId="4" fillId="5" borderId="36" xfId="0" applyFont="1" applyFill="1" applyBorder="1" applyAlignment="1">
      <alignment horizontal="center"/>
    </xf>
    <xf numFmtId="0" fontId="4" fillId="5" borderId="37" xfId="0" applyFont="1" applyFill="1" applyBorder="1" applyAlignment="1">
      <alignment horizontal="center"/>
    </xf>
    <xf numFmtId="0" fontId="4" fillId="7" borderId="16" xfId="0" applyFont="1" applyFill="1" applyBorder="1"/>
    <xf numFmtId="0" fontId="4" fillId="7" borderId="16" xfId="0" applyFont="1" applyFill="1" applyBorder="1" applyAlignment="1">
      <alignment horizontal="center"/>
    </xf>
    <xf numFmtId="10" fontId="4" fillId="7" borderId="16" xfId="0" applyNumberFormat="1" applyFont="1" applyFill="1" applyBorder="1"/>
    <xf numFmtId="0" fontId="11" fillId="0" borderId="16" xfId="0" applyFont="1" applyBorder="1"/>
    <xf numFmtId="10" fontId="11" fillId="0" borderId="16" xfId="0" applyNumberFormat="1" applyFont="1" applyBorder="1"/>
    <xf numFmtId="10" fontId="11" fillId="0" borderId="16" xfId="1" applyNumberFormat="1" applyFont="1" applyBorder="1"/>
    <xf numFmtId="0" fontId="11" fillId="8" borderId="24" xfId="0" applyFont="1" applyFill="1" applyBorder="1"/>
    <xf numFmtId="0" fontId="11" fillId="8" borderId="0" xfId="0" applyFont="1" applyFill="1"/>
    <xf numFmtId="10" fontId="11" fillId="8" borderId="35" xfId="0" applyNumberFormat="1" applyFont="1" applyFill="1" applyBorder="1"/>
    <xf numFmtId="0" fontId="11" fillId="5" borderId="24" xfId="0" applyFont="1" applyFill="1" applyBorder="1"/>
    <xf numFmtId="0" fontId="11" fillId="5" borderId="0" xfId="0" applyFont="1" applyFill="1"/>
    <xf numFmtId="0" fontId="11" fillId="5" borderId="35" xfId="0" applyFont="1" applyFill="1" applyBorder="1"/>
    <xf numFmtId="10" fontId="10" fillId="0" borderId="12" xfId="3" applyNumberFormat="1" applyFont="1" applyFill="1" applyBorder="1" applyAlignment="1" applyProtection="1">
      <alignment horizontal="center" vertical="top"/>
      <protection locked="0"/>
    </xf>
    <xf numFmtId="0" fontId="13" fillId="4" borderId="0" xfId="0" applyFont="1" applyFill="1" applyBorder="1" applyAlignment="1">
      <alignment vertical="center" wrapText="1"/>
    </xf>
    <xf numFmtId="0" fontId="0" fillId="5" borderId="0" xfId="0" applyFill="1"/>
    <xf numFmtId="0" fontId="0" fillId="0" borderId="0" xfId="0"/>
    <xf numFmtId="0" fontId="0" fillId="0" borderId="0" xfId="0"/>
    <xf numFmtId="0" fontId="0" fillId="5" borderId="0" xfId="0" applyFill="1" applyBorder="1"/>
    <xf numFmtId="0" fontId="4" fillId="5" borderId="0" xfId="0" applyFont="1" applyFill="1" applyBorder="1" applyAlignment="1">
      <alignment vertical="top" wrapText="1"/>
    </xf>
    <xf numFmtId="0" fontId="4" fillId="0" borderId="0" xfId="0" applyFont="1" applyAlignment="1"/>
    <xf numFmtId="0" fontId="13" fillId="4" borderId="1" xfId="0" applyFont="1" applyFill="1" applyBorder="1" applyAlignment="1">
      <alignment vertical="center" wrapText="1"/>
    </xf>
    <xf numFmtId="0" fontId="4" fillId="4" borderId="1" xfId="0" applyFont="1" applyFill="1" applyBorder="1" applyAlignment="1">
      <alignment vertical="center"/>
    </xf>
    <xf numFmtId="0" fontId="0" fillId="5" borderId="0" xfId="0" applyFill="1" applyAlignment="1"/>
    <xf numFmtId="0" fontId="4" fillId="5" borderId="0" xfId="0" applyFont="1" applyFill="1" applyBorder="1" applyAlignment="1">
      <alignment vertical="top" wrapText="1"/>
    </xf>
    <xf numFmtId="0" fontId="4" fillId="0" borderId="16" xfId="0" applyFont="1" applyBorder="1" applyAlignment="1">
      <alignment horizontal="left"/>
    </xf>
    <xf numFmtId="0" fontId="11" fillId="0" borderId="16" xfId="0" applyFont="1" applyBorder="1" applyAlignment="1">
      <alignment horizontal="left"/>
    </xf>
    <xf numFmtId="0" fontId="3" fillId="5" borderId="0" xfId="0" applyFont="1" applyFill="1" applyBorder="1" applyAlignment="1">
      <alignment vertical="top" wrapText="1"/>
    </xf>
    <xf numFmtId="0" fontId="0" fillId="0" borderId="0" xfId="0"/>
    <xf numFmtId="0" fontId="15" fillId="5" borderId="1" xfId="0" applyFont="1" applyFill="1" applyBorder="1" applyAlignment="1">
      <alignment horizontal="center" vertical="center" wrapText="1"/>
    </xf>
    <xf numFmtId="0" fontId="4" fillId="5" borderId="0" xfId="0" applyFont="1" applyFill="1" applyBorder="1"/>
    <xf numFmtId="0" fontId="13" fillId="4" borderId="0" xfId="0" applyFont="1" applyFill="1" applyAlignment="1">
      <alignment wrapText="1"/>
    </xf>
    <xf numFmtId="0" fontId="13" fillId="4" borderId="0" xfId="0" applyFont="1" applyFill="1" applyAlignment="1">
      <alignment vertical="top" wrapText="1"/>
    </xf>
    <xf numFmtId="0" fontId="19" fillId="5" borderId="0" xfId="0" applyFont="1" applyFill="1"/>
    <xf numFmtId="0" fontId="17" fillId="4" borderId="0" xfId="0" applyFont="1" applyFill="1" applyAlignment="1">
      <alignment vertical="top" wrapText="1"/>
    </xf>
    <xf numFmtId="0" fontId="13" fillId="4" borderId="0" xfId="0" applyFont="1" applyFill="1" applyAlignment="1">
      <alignment vertical="center" wrapText="1"/>
    </xf>
    <xf numFmtId="0" fontId="14" fillId="4" borderId="0" xfId="0" applyFont="1" applyFill="1" applyAlignment="1">
      <alignment vertical="center" wrapText="1"/>
    </xf>
    <xf numFmtId="0" fontId="4" fillId="4" borderId="1" xfId="0" applyFont="1" applyFill="1" applyBorder="1"/>
    <xf numFmtId="0" fontId="4" fillId="4" borderId="1" xfId="0" applyFont="1" applyFill="1" applyBorder="1" applyAlignment="1">
      <alignment vertical="center" wrapText="1"/>
    </xf>
    <xf numFmtId="0" fontId="4" fillId="5" borderId="0" xfId="0" applyFont="1" applyFill="1" applyBorder="1" applyAlignment="1">
      <alignment wrapText="1"/>
    </xf>
    <xf numFmtId="0" fontId="4" fillId="5" borderId="1" xfId="0" applyFont="1" applyFill="1" applyBorder="1" applyAlignment="1">
      <alignment wrapText="1"/>
    </xf>
    <xf numFmtId="0" fontId="3" fillId="2" borderId="0" xfId="0" applyFont="1" applyFill="1" applyBorder="1" applyAlignment="1">
      <alignment vertical="top" wrapText="1"/>
    </xf>
    <xf numFmtId="0" fontId="3" fillId="3" borderId="0" xfId="0" applyFont="1" applyFill="1" applyBorder="1" applyAlignment="1">
      <alignment vertical="top" wrapText="1"/>
    </xf>
    <xf numFmtId="0" fontId="0" fillId="0" borderId="0" xfId="0"/>
    <xf numFmtId="0" fontId="18" fillId="5" borderId="0" xfId="0" applyFont="1" applyFill="1" applyBorder="1" applyAlignment="1">
      <alignment horizontal="right" vertical="top" wrapText="1"/>
    </xf>
    <xf numFmtId="0" fontId="19" fillId="5" borderId="0" xfId="0" applyFont="1" applyFill="1" applyAlignment="1">
      <alignment horizontal="right"/>
    </xf>
    <xf numFmtId="0" fontId="11" fillId="5" borderId="0" xfId="0" applyFont="1" applyFill="1" applyAlignment="1">
      <alignment horizontal="right"/>
    </xf>
    <xf numFmtId="4" fontId="11" fillId="5" borderId="0" xfId="0" applyNumberFormat="1" applyFont="1" applyFill="1"/>
    <xf numFmtId="4" fontId="16" fillId="5" borderId="0" xfId="0" applyNumberFormat="1" applyFont="1" applyFill="1" applyBorder="1" applyAlignment="1">
      <alignment horizontal="right" vertical="top" wrapText="1"/>
    </xf>
    <xf numFmtId="0" fontId="19" fillId="5" borderId="0" xfId="0" applyFont="1" applyFill="1" applyAlignment="1"/>
    <xf numFmtId="0" fontId="11" fillId="5" borderId="38" xfId="0" applyFont="1" applyFill="1" applyBorder="1" applyAlignment="1">
      <alignment horizontal="right" vertical="top" wrapText="1"/>
    </xf>
    <xf numFmtId="0" fontId="11" fillId="5" borderId="38" xfId="0" applyFont="1" applyFill="1" applyBorder="1" applyAlignment="1">
      <alignment horizontal="left" vertical="top" wrapText="1"/>
    </xf>
    <xf numFmtId="0" fontId="11" fillId="5" borderId="38" xfId="0" applyFont="1" applyFill="1" applyBorder="1" applyAlignment="1">
      <alignment horizontal="center" vertical="top" wrapText="1"/>
    </xf>
    <xf numFmtId="166" fontId="11" fillId="5" borderId="38" xfId="0" applyNumberFormat="1" applyFont="1" applyFill="1" applyBorder="1" applyAlignment="1">
      <alignment horizontal="center" vertical="top" wrapText="1"/>
    </xf>
    <xf numFmtId="4" fontId="11" fillId="5" borderId="38" xfId="0" applyNumberFormat="1" applyFont="1" applyFill="1" applyBorder="1" applyAlignment="1">
      <alignment horizontal="center" vertical="top" wrapText="1"/>
    </xf>
    <xf numFmtId="10" fontId="4" fillId="5" borderId="0" xfId="0" applyNumberFormat="1" applyFont="1" applyFill="1"/>
    <xf numFmtId="0" fontId="0" fillId="8" borderId="15" xfId="0" applyFill="1" applyBorder="1"/>
    <xf numFmtId="0" fontId="0" fillId="0" borderId="0" xfId="0"/>
    <xf numFmtId="0" fontId="0" fillId="0" borderId="0" xfId="0"/>
    <xf numFmtId="0" fontId="0" fillId="0" borderId="0" xfId="0"/>
    <xf numFmtId="0" fontId="20" fillId="11" borderId="38" xfId="0" applyFont="1" applyFill="1" applyBorder="1" applyAlignment="1">
      <alignment horizontal="left" vertical="top" wrapText="1"/>
    </xf>
    <xf numFmtId="0" fontId="20" fillId="11" borderId="38" xfId="0" applyFont="1" applyFill="1" applyBorder="1" applyAlignment="1">
      <alignment horizontal="right" vertical="top" wrapText="1"/>
    </xf>
    <xf numFmtId="0" fontId="20" fillId="11" borderId="41" xfId="0" applyFont="1" applyFill="1" applyBorder="1" applyAlignment="1">
      <alignment vertical="top" wrapText="1"/>
    </xf>
    <xf numFmtId="0" fontId="20" fillId="11" borderId="42" xfId="0" applyFont="1" applyFill="1" applyBorder="1" applyAlignment="1">
      <alignment vertical="top" wrapText="1"/>
    </xf>
    <xf numFmtId="0" fontId="4" fillId="5" borderId="1" xfId="0" applyFont="1" applyFill="1" applyBorder="1" applyAlignment="1">
      <alignment vertical="top" wrapText="1"/>
    </xf>
    <xf numFmtId="0" fontId="17" fillId="4" borderId="0" xfId="0" applyFont="1" applyFill="1" applyAlignment="1">
      <alignment horizontal="center" vertical="top" wrapText="1"/>
    </xf>
    <xf numFmtId="0" fontId="17" fillId="4" borderId="0" xfId="0" applyFont="1" applyFill="1" applyAlignment="1">
      <alignment horizontal="right" vertical="top" wrapText="1"/>
    </xf>
    <xf numFmtId="0" fontId="18" fillId="4" borderId="0" xfId="0" applyFont="1" applyFill="1" applyAlignment="1">
      <alignment horizontal="left" vertical="top" wrapText="1"/>
    </xf>
    <xf numFmtId="0" fontId="0" fillId="0" borderId="0" xfId="0"/>
    <xf numFmtId="0" fontId="17" fillId="4" borderId="0" xfId="0" applyFont="1" applyFill="1" applyAlignment="1">
      <alignment horizontal="center" vertical="top" wrapText="1"/>
    </xf>
    <xf numFmtId="0" fontId="17" fillId="4" borderId="0" xfId="0" applyFont="1" applyFill="1" applyAlignment="1">
      <alignment horizontal="right" vertical="top" wrapText="1"/>
    </xf>
    <xf numFmtId="0" fontId="18" fillId="4" borderId="0" xfId="0" applyFont="1" applyFill="1" applyAlignment="1">
      <alignment horizontal="left" vertical="top" wrapText="1"/>
    </xf>
    <xf numFmtId="0" fontId="0" fillId="0" borderId="0" xfId="0"/>
    <xf numFmtId="0" fontId="22" fillId="5" borderId="0" xfId="0" applyFont="1" applyFill="1"/>
    <xf numFmtId="0" fontId="9" fillId="0" borderId="16" xfId="6" applyFont="1" applyBorder="1" applyAlignment="1">
      <alignment horizontal="center"/>
    </xf>
    <xf numFmtId="0" fontId="9" fillId="0" borderId="16" xfId="6" applyFont="1" applyBorder="1" applyAlignment="1">
      <alignment horizontal="left"/>
    </xf>
    <xf numFmtId="165" fontId="9" fillId="0" borderId="16" xfId="6" applyNumberFormat="1" applyFont="1" applyBorder="1" applyAlignment="1">
      <alignment horizontal="center"/>
    </xf>
    <xf numFmtId="0" fontId="20" fillId="0" borderId="16" xfId="0" applyFont="1" applyFill="1" applyBorder="1" applyAlignment="1">
      <alignment horizontal="left" vertical="top" wrapText="1"/>
    </xf>
    <xf numFmtId="0" fontId="20" fillId="0" borderId="16" xfId="0" applyFont="1" applyFill="1" applyBorder="1" applyAlignment="1">
      <alignment horizontal="center" wrapText="1"/>
    </xf>
    <xf numFmtId="0" fontId="11" fillId="0" borderId="16" xfId="0" applyFont="1" applyBorder="1" applyAlignment="1">
      <alignment horizontal="left"/>
    </xf>
    <xf numFmtId="10" fontId="11" fillId="0" borderId="16" xfId="11" applyNumberFormat="1" applyFont="1" applyBorder="1"/>
    <xf numFmtId="9" fontId="0" fillId="0" borderId="0" xfId="11" applyFont="1"/>
    <xf numFmtId="0" fontId="14" fillId="4" borderId="38" xfId="0" applyFont="1" applyFill="1" applyBorder="1" applyAlignment="1">
      <alignment horizontal="right" vertical="top" wrapText="1"/>
    </xf>
    <xf numFmtId="4" fontId="16" fillId="10" borderId="38" xfId="0" applyNumberFormat="1" applyFont="1" applyFill="1" applyBorder="1" applyAlignment="1">
      <alignment horizontal="right" vertical="top" wrapText="1"/>
    </xf>
    <xf numFmtId="167" fontId="16" fillId="10" borderId="38" xfId="0" applyNumberFormat="1" applyFont="1" applyFill="1" applyBorder="1" applyAlignment="1">
      <alignment horizontal="right" vertical="top" wrapText="1"/>
    </xf>
    <xf numFmtId="0" fontId="17" fillId="4" borderId="0" xfId="0" applyFont="1" applyFill="1" applyAlignment="1">
      <alignment horizontal="center" vertical="top" wrapText="1"/>
    </xf>
    <xf numFmtId="0" fontId="17" fillId="4" borderId="0" xfId="0" applyFont="1" applyFill="1" applyAlignment="1">
      <alignment horizontal="right" vertical="top" wrapText="1"/>
    </xf>
    <xf numFmtId="0" fontId="18" fillId="4" borderId="0" xfId="0" applyFont="1" applyFill="1" applyAlignment="1">
      <alignment horizontal="left" vertical="top" wrapText="1"/>
    </xf>
    <xf numFmtId="0" fontId="18" fillId="4" borderId="0" xfId="0" applyFont="1" applyFill="1" applyAlignment="1">
      <alignment horizontal="center" vertical="top" wrapText="1"/>
    </xf>
    <xf numFmtId="0" fontId="14" fillId="4" borderId="38" xfId="0" applyFont="1" applyFill="1" applyBorder="1" applyAlignment="1">
      <alignment horizontal="left" vertical="top" wrapText="1"/>
    </xf>
    <xf numFmtId="0" fontId="14" fillId="4" borderId="38" xfId="0" applyFont="1" applyFill="1" applyBorder="1" applyAlignment="1">
      <alignment horizontal="center" vertical="top" wrapText="1"/>
    </xf>
    <xf numFmtId="0" fontId="14" fillId="4" borderId="38" xfId="0" applyFont="1" applyFill="1" applyBorder="1" applyAlignment="1">
      <alignment horizontal="right" vertical="top" wrapText="1"/>
    </xf>
    <xf numFmtId="0" fontId="16" fillId="10" borderId="38" xfId="0" applyFont="1" applyFill="1" applyBorder="1" applyAlignment="1">
      <alignment horizontal="left" vertical="top" wrapText="1"/>
    </xf>
    <xf numFmtId="0" fontId="16" fillId="10" borderId="38" xfId="0" applyFont="1" applyFill="1" applyBorder="1" applyAlignment="1">
      <alignment horizontal="right" vertical="top" wrapText="1"/>
    </xf>
    <xf numFmtId="4" fontId="16" fillId="10" borderId="38" xfId="0" applyNumberFormat="1" applyFont="1" applyFill="1" applyBorder="1" applyAlignment="1">
      <alignment horizontal="right" vertical="top" wrapText="1"/>
    </xf>
    <xf numFmtId="167" fontId="16" fillId="10" borderId="38" xfId="0" applyNumberFormat="1" applyFont="1" applyFill="1" applyBorder="1" applyAlignment="1">
      <alignment horizontal="right" vertical="top" wrapText="1"/>
    </xf>
    <xf numFmtId="0" fontId="20" fillId="11" borderId="38" xfId="0" applyFont="1" applyFill="1" applyBorder="1" applyAlignment="1">
      <alignment horizontal="left" vertical="top" wrapText="1"/>
    </xf>
    <xf numFmtId="0" fontId="20" fillId="11" borderId="38" xfId="0" applyFont="1" applyFill="1" applyBorder="1" applyAlignment="1">
      <alignment horizontal="center" vertical="top" wrapText="1"/>
    </xf>
    <xf numFmtId="0" fontId="20" fillId="11" borderId="38" xfId="0" applyFont="1" applyFill="1" applyBorder="1" applyAlignment="1">
      <alignment horizontal="right" vertical="top" wrapText="1"/>
    </xf>
    <xf numFmtId="4" fontId="20" fillId="11" borderId="38" xfId="0" applyNumberFormat="1" applyFont="1" applyFill="1" applyBorder="1" applyAlignment="1">
      <alignment horizontal="right" vertical="top" wrapText="1"/>
    </xf>
    <xf numFmtId="167" fontId="20" fillId="11" borderId="38" xfId="0" applyNumberFormat="1" applyFont="1" applyFill="1" applyBorder="1" applyAlignment="1">
      <alignment horizontal="right" vertical="top" wrapText="1"/>
    </xf>
    <xf numFmtId="0" fontId="18" fillId="4" borderId="0" xfId="0" applyFont="1" applyFill="1" applyAlignment="1">
      <alignment horizontal="left" vertical="top" wrapText="1"/>
    </xf>
    <xf numFmtId="0" fontId="0" fillId="0" borderId="0" xfId="0"/>
    <xf numFmtId="0" fontId="14" fillId="4" borderId="38" xfId="0" applyFont="1" applyFill="1" applyBorder="1" applyAlignment="1">
      <alignment horizontal="left" vertical="top" wrapText="1"/>
    </xf>
    <xf numFmtId="0" fontId="14" fillId="4" borderId="38" xfId="0" applyFont="1" applyFill="1" applyBorder="1" applyAlignment="1">
      <alignment horizontal="right" vertical="top" wrapText="1"/>
    </xf>
    <xf numFmtId="0" fontId="16" fillId="10" borderId="38" xfId="0" applyFont="1" applyFill="1" applyBorder="1" applyAlignment="1">
      <alignment horizontal="left" vertical="top" wrapText="1"/>
    </xf>
    <xf numFmtId="0" fontId="16" fillId="10" borderId="38" xfId="0" applyFont="1" applyFill="1" applyBorder="1" applyAlignment="1">
      <alignment horizontal="right" vertical="top" wrapText="1"/>
    </xf>
    <xf numFmtId="0" fontId="17" fillId="4" borderId="0" xfId="0" applyFont="1" applyFill="1" applyAlignment="1">
      <alignment horizontal="left" vertical="top" wrapText="1"/>
    </xf>
    <xf numFmtId="0" fontId="17" fillId="4" borderId="0" xfId="0" applyFont="1" applyFill="1" applyAlignment="1">
      <alignment horizontal="right" vertical="top" wrapText="1"/>
    </xf>
    <xf numFmtId="0" fontId="18" fillId="4" borderId="0" xfId="0" applyFont="1" applyFill="1" applyAlignment="1">
      <alignment horizontal="center" vertical="top" wrapText="1"/>
    </xf>
    <xf numFmtId="0" fontId="20" fillId="10" borderId="44" xfId="0" applyFont="1" applyFill="1" applyBorder="1" applyAlignment="1">
      <alignment horizontal="right" vertical="top" wrapText="1"/>
    </xf>
    <xf numFmtId="0" fontId="20" fillId="10" borderId="45" xfId="0" applyFont="1" applyFill="1" applyBorder="1" applyAlignment="1">
      <alignment horizontal="right" vertical="top" wrapText="1"/>
    </xf>
    <xf numFmtId="0" fontId="0" fillId="0" borderId="0" xfId="0"/>
    <xf numFmtId="0" fontId="14" fillId="4" borderId="38" xfId="0" applyFont="1" applyFill="1" applyBorder="1" applyAlignment="1">
      <alignment horizontal="left" vertical="top" wrapText="1"/>
    </xf>
    <xf numFmtId="0" fontId="14" fillId="4" borderId="38" xfId="0" applyFont="1" applyFill="1" applyBorder="1" applyAlignment="1">
      <alignment horizontal="center" vertical="top" wrapText="1"/>
    </xf>
    <xf numFmtId="0" fontId="14" fillId="4" borderId="38" xfId="0" applyFont="1" applyFill="1" applyBorder="1" applyAlignment="1">
      <alignment horizontal="right" vertical="top" wrapText="1"/>
    </xf>
    <xf numFmtId="0" fontId="20" fillId="11" borderId="38" xfId="0" applyFont="1" applyFill="1" applyBorder="1" applyAlignment="1">
      <alignment horizontal="left" vertical="top" wrapText="1"/>
    </xf>
    <xf numFmtId="0" fontId="20" fillId="11" borderId="38" xfId="0" applyFont="1" applyFill="1" applyBorder="1" applyAlignment="1">
      <alignment horizontal="center" vertical="top" wrapText="1"/>
    </xf>
    <xf numFmtId="0" fontId="20" fillId="11" borderId="38" xfId="0" applyFont="1" applyFill="1" applyBorder="1" applyAlignment="1">
      <alignment horizontal="right" vertical="top" wrapText="1"/>
    </xf>
    <xf numFmtId="4" fontId="20" fillId="11" borderId="38" xfId="0" applyNumberFormat="1" applyFont="1" applyFill="1" applyBorder="1" applyAlignment="1">
      <alignment horizontal="right" vertical="top" wrapText="1"/>
    </xf>
    <xf numFmtId="166" fontId="20" fillId="11" borderId="38" xfId="0" applyNumberFormat="1" applyFont="1" applyFill="1" applyBorder="1" applyAlignment="1">
      <alignment horizontal="right" vertical="top" wrapText="1"/>
    </xf>
    <xf numFmtId="0" fontId="20" fillId="11" borderId="40" xfId="0" applyFont="1" applyFill="1" applyBorder="1" applyAlignment="1">
      <alignment horizontal="left" vertical="top" wrapText="1"/>
    </xf>
    <xf numFmtId="0" fontId="18" fillId="12" borderId="38" xfId="0" applyFont="1" applyFill="1" applyBorder="1" applyAlignment="1">
      <alignment horizontal="left" vertical="top" wrapText="1"/>
    </xf>
    <xf numFmtId="0" fontId="18" fillId="12" borderId="38" xfId="0" applyFont="1" applyFill="1" applyBorder="1" applyAlignment="1">
      <alignment horizontal="center" vertical="top" wrapText="1"/>
    </xf>
    <xf numFmtId="0" fontId="18" fillId="12" borderId="38" xfId="0" applyFont="1" applyFill="1" applyBorder="1" applyAlignment="1">
      <alignment horizontal="right" vertical="top" wrapText="1"/>
    </xf>
    <xf numFmtId="4" fontId="18" fillId="12" borderId="38" xfId="0" applyNumberFormat="1" applyFont="1" applyFill="1" applyBorder="1" applyAlignment="1">
      <alignment horizontal="right" vertical="top" wrapText="1"/>
    </xf>
    <xf numFmtId="166" fontId="18" fillId="12" borderId="38" xfId="0" applyNumberFormat="1" applyFont="1" applyFill="1" applyBorder="1" applyAlignment="1">
      <alignment horizontal="right" vertical="top" wrapText="1"/>
    </xf>
    <xf numFmtId="0" fontId="18" fillId="13" borderId="38" xfId="0" applyFont="1" applyFill="1" applyBorder="1" applyAlignment="1">
      <alignment horizontal="left" vertical="top" wrapText="1"/>
    </xf>
    <xf numFmtId="0" fontId="18" fillId="13" borderId="38" xfId="0" applyFont="1" applyFill="1" applyBorder="1" applyAlignment="1">
      <alignment horizontal="center" vertical="top" wrapText="1"/>
    </xf>
    <xf numFmtId="0" fontId="18" fillId="13" borderId="38" xfId="0" applyFont="1" applyFill="1" applyBorder="1" applyAlignment="1">
      <alignment horizontal="right" vertical="top" wrapText="1"/>
    </xf>
    <xf numFmtId="4" fontId="18" fillId="13" borderId="38" xfId="0" applyNumberFormat="1" applyFont="1" applyFill="1" applyBorder="1" applyAlignment="1">
      <alignment horizontal="right" vertical="top" wrapText="1"/>
    </xf>
    <xf numFmtId="166" fontId="18" fillId="13" borderId="38" xfId="0" applyNumberFormat="1" applyFont="1" applyFill="1" applyBorder="1" applyAlignment="1">
      <alignment horizontal="right" vertical="top" wrapText="1"/>
    </xf>
    <xf numFmtId="0" fontId="18" fillId="4" borderId="0" xfId="0" applyFont="1" applyFill="1" applyAlignment="1">
      <alignment horizontal="right" vertical="top" wrapText="1"/>
    </xf>
    <xf numFmtId="4" fontId="18" fillId="4" borderId="0" xfId="0" applyNumberFormat="1" applyFont="1" applyFill="1" applyAlignment="1">
      <alignment horizontal="right" vertical="top" wrapText="1"/>
    </xf>
    <xf numFmtId="0" fontId="0" fillId="5" borderId="2" xfId="0" applyFill="1" applyBorder="1"/>
    <xf numFmtId="0" fontId="0" fillId="5" borderId="3" xfId="0" applyFill="1" applyBorder="1"/>
    <xf numFmtId="0" fontId="0" fillId="5" borderId="4" xfId="0" applyFill="1" applyBorder="1"/>
    <xf numFmtId="0" fontId="0" fillId="5" borderId="5" xfId="0" applyFill="1" applyBorder="1"/>
    <xf numFmtId="0" fontId="0" fillId="5" borderId="6" xfId="0" applyFill="1" applyBorder="1"/>
    <xf numFmtId="0" fontId="24" fillId="5" borderId="0" xfId="0" applyFont="1" applyFill="1" applyAlignment="1">
      <alignment horizontal="center" vertical="center"/>
    </xf>
    <xf numFmtId="0" fontId="24" fillId="5" borderId="0" xfId="0" applyFont="1" applyFill="1" applyAlignment="1">
      <alignment vertical="center"/>
    </xf>
    <xf numFmtId="0" fontId="0" fillId="5" borderId="13" xfId="0" applyFill="1" applyBorder="1"/>
    <xf numFmtId="0" fontId="0" fillId="5" borderId="46" xfId="0" applyFill="1" applyBorder="1"/>
    <xf numFmtId="0" fontId="0" fillId="5" borderId="47" xfId="0" applyFill="1" applyBorder="1"/>
    <xf numFmtId="0" fontId="18" fillId="5" borderId="0" xfId="0" applyFont="1" applyFill="1" applyAlignment="1">
      <alignment horizontal="left" vertical="top" wrapText="1"/>
    </xf>
    <xf numFmtId="0" fontId="18" fillId="5" borderId="0" xfId="0" applyFont="1" applyFill="1" applyAlignment="1">
      <alignment horizontal="center" vertical="top" wrapText="1"/>
    </xf>
    <xf numFmtId="0" fontId="20" fillId="0" borderId="16" xfId="0" applyFont="1" applyBorder="1" applyAlignment="1">
      <alignment horizontal="left" wrapText="1"/>
    </xf>
    <xf numFmtId="0" fontId="20" fillId="0" borderId="16" xfId="0" applyFont="1" applyBorder="1" applyAlignment="1">
      <alignment horizontal="center" wrapText="1"/>
    </xf>
    <xf numFmtId="0" fontId="0" fillId="5" borderId="5" xfId="0" applyFill="1" applyBorder="1" applyAlignment="1">
      <alignment horizontal="center"/>
    </xf>
    <xf numFmtId="0" fontId="0" fillId="5" borderId="0" xfId="0" applyFill="1" applyAlignment="1">
      <alignment horizontal="center"/>
    </xf>
    <xf numFmtId="0" fontId="0" fillId="5" borderId="6" xfId="0" applyFill="1" applyBorder="1" applyAlignment="1">
      <alignment horizontal="center"/>
    </xf>
    <xf numFmtId="0" fontId="25" fillId="5" borderId="5" xfId="0" applyFont="1" applyFill="1" applyBorder="1" applyAlignment="1">
      <alignment horizontal="center" vertical="center"/>
    </xf>
    <xf numFmtId="0" fontId="25" fillId="5" borderId="0" xfId="0" applyFont="1" applyFill="1" applyAlignment="1">
      <alignment horizontal="center" vertical="center"/>
    </xf>
    <xf numFmtId="0" fontId="25" fillId="5" borderId="6" xfId="0" applyFont="1" applyFill="1" applyBorder="1" applyAlignment="1">
      <alignment horizontal="center" vertical="center"/>
    </xf>
    <xf numFmtId="0" fontId="26" fillId="5" borderId="5" xfId="0" applyFont="1" applyFill="1" applyBorder="1" applyAlignment="1">
      <alignment horizontal="center" vertical="center"/>
    </xf>
    <xf numFmtId="0" fontId="26" fillId="5" borderId="0" xfId="0" applyFont="1" applyFill="1" applyAlignment="1">
      <alignment horizontal="center" vertical="center"/>
    </xf>
    <xf numFmtId="0" fontId="26" fillId="5" borderId="6" xfId="0" applyFont="1" applyFill="1" applyBorder="1" applyAlignment="1">
      <alignment horizontal="center" vertical="center"/>
    </xf>
    <xf numFmtId="0" fontId="27" fillId="5" borderId="5" xfId="0" applyFont="1" applyFill="1" applyBorder="1" applyAlignment="1">
      <alignment horizontal="center" vertical="center" wrapText="1"/>
    </xf>
    <xf numFmtId="0" fontId="27" fillId="5" borderId="0" xfId="0" applyFont="1" applyFill="1" applyAlignment="1">
      <alignment horizontal="center" vertical="center" wrapText="1"/>
    </xf>
    <xf numFmtId="0" fontId="27" fillId="5" borderId="6" xfId="0" applyFont="1" applyFill="1" applyBorder="1" applyAlignment="1">
      <alignment horizontal="center" vertical="center" wrapText="1"/>
    </xf>
    <xf numFmtId="0" fontId="16" fillId="10" borderId="38" xfId="0" applyFont="1" applyFill="1" applyBorder="1" applyAlignment="1">
      <alignment horizontal="left" vertical="top" wrapText="1"/>
    </xf>
    <xf numFmtId="0" fontId="14" fillId="4" borderId="38" xfId="0" applyFont="1" applyFill="1" applyBorder="1" applyAlignment="1">
      <alignment horizontal="left" vertical="top" wrapText="1"/>
    </xf>
    <xf numFmtId="0" fontId="17" fillId="4" borderId="0" xfId="0" applyFont="1" applyFill="1" applyAlignment="1">
      <alignment horizontal="right" vertical="top" wrapText="1"/>
    </xf>
    <xf numFmtId="0" fontId="17" fillId="4" borderId="0" xfId="0" applyFont="1" applyFill="1" applyAlignment="1">
      <alignment horizontal="left" vertical="top" wrapText="1"/>
    </xf>
    <xf numFmtId="4" fontId="17" fillId="4" borderId="0" xfId="0" applyNumberFormat="1" applyFont="1" applyFill="1" applyAlignment="1">
      <alignment horizontal="right" vertical="top" wrapText="1"/>
    </xf>
    <xf numFmtId="0" fontId="3" fillId="4" borderId="0" xfId="0" applyFont="1" applyFill="1" applyBorder="1" applyAlignment="1">
      <alignment horizontal="center" vertical="top" wrapText="1"/>
    </xf>
    <xf numFmtId="0" fontId="4" fillId="5" borderId="0" xfId="0" applyFont="1" applyFill="1" applyBorder="1" applyAlignment="1">
      <alignment horizontal="left" wrapText="1"/>
    </xf>
    <xf numFmtId="0" fontId="4" fillId="5" borderId="0" xfId="0" applyFont="1" applyFill="1" applyBorder="1" applyAlignment="1">
      <alignment vertical="top" wrapText="1"/>
    </xf>
    <xf numFmtId="0" fontId="4" fillId="5" borderId="0" xfId="0" applyFont="1" applyFill="1" applyBorder="1" applyAlignment="1">
      <alignment horizontal="left" vertical="top" wrapText="1"/>
    </xf>
    <xf numFmtId="0" fontId="4" fillId="5" borderId="1" xfId="0" applyFont="1" applyFill="1" applyBorder="1" applyAlignment="1">
      <alignment horizontal="left" vertical="top" wrapText="1"/>
    </xf>
    <xf numFmtId="0" fontId="3" fillId="3" borderId="0" xfId="0" applyFont="1" applyFill="1" applyBorder="1" applyAlignment="1">
      <alignment horizontal="center" vertical="top" wrapText="1"/>
    </xf>
    <xf numFmtId="0" fontId="17" fillId="5" borderId="0" xfId="0" applyFont="1" applyFill="1" applyAlignment="1">
      <alignment horizontal="right" vertical="top" wrapText="1"/>
    </xf>
    <xf numFmtId="0" fontId="17" fillId="5" borderId="0" xfId="0" applyFont="1" applyFill="1" applyAlignment="1">
      <alignment horizontal="left" vertical="top" wrapText="1"/>
    </xf>
    <xf numFmtId="4" fontId="17" fillId="5" borderId="0" xfId="0" applyNumberFormat="1" applyFont="1" applyFill="1" applyAlignment="1">
      <alignment horizontal="right" vertical="top" wrapText="1"/>
    </xf>
    <xf numFmtId="0" fontId="3" fillId="5" borderId="0" xfId="0" applyFont="1" applyFill="1" applyBorder="1" applyAlignment="1">
      <alignment horizontal="center" vertical="top" wrapText="1"/>
    </xf>
    <xf numFmtId="0" fontId="3" fillId="5" borderId="0" xfId="0" applyFont="1" applyFill="1" applyAlignment="1">
      <alignment horizontal="center" vertical="top" wrapText="1"/>
    </xf>
    <xf numFmtId="0" fontId="23" fillId="5" borderId="0" xfId="0" applyFont="1" applyFill="1" applyBorder="1" applyAlignment="1">
      <alignment horizontal="center" vertical="center" wrapText="1"/>
    </xf>
    <xf numFmtId="0" fontId="3" fillId="5" borderId="0" xfId="0" applyFont="1" applyFill="1" applyAlignment="1">
      <alignment horizontal="center" wrapText="1"/>
    </xf>
    <xf numFmtId="0" fontId="10" fillId="0" borderId="26" xfId="6" applyFont="1" applyBorder="1" applyAlignment="1">
      <alignment horizontal="center"/>
    </xf>
    <xf numFmtId="0" fontId="10" fillId="0" borderId="27" xfId="6" applyFont="1" applyBorder="1" applyAlignment="1">
      <alignment horizontal="center"/>
    </xf>
    <xf numFmtId="0" fontId="10" fillId="0" borderId="28" xfId="6" applyFont="1" applyBorder="1" applyAlignment="1">
      <alignment horizontal="center"/>
    </xf>
    <xf numFmtId="0" fontId="10" fillId="0" borderId="19" xfId="6" applyFont="1" applyBorder="1" applyAlignment="1">
      <alignment horizontal="center"/>
    </xf>
    <xf numFmtId="0" fontId="10" fillId="0" borderId="20" xfId="6" applyFont="1" applyBorder="1" applyAlignment="1">
      <alignment horizontal="center"/>
    </xf>
    <xf numFmtId="0" fontId="10" fillId="0" borderId="21" xfId="6" applyFont="1" applyBorder="1" applyAlignment="1">
      <alignment horizontal="center"/>
    </xf>
    <xf numFmtId="0" fontId="10" fillId="0" borderId="19" xfId="6" applyFont="1" applyBorder="1" applyAlignment="1">
      <alignment horizontal="left"/>
    </xf>
    <xf numFmtId="0" fontId="10" fillId="0" borderId="31" xfId="6" applyFont="1" applyBorder="1" applyAlignment="1">
      <alignment horizontal="left"/>
    </xf>
    <xf numFmtId="49" fontId="9" fillId="0" borderId="32" xfId="5" applyNumberFormat="1" applyFont="1" applyBorder="1" applyAlignment="1">
      <alignment horizontal="center" vertical="top"/>
    </xf>
    <xf numFmtId="49" fontId="9" fillId="0" borderId="33" xfId="5" applyNumberFormat="1" applyFont="1" applyBorder="1" applyAlignment="1">
      <alignment horizontal="center" vertical="top"/>
    </xf>
    <xf numFmtId="49" fontId="9" fillId="0" borderId="34" xfId="5" applyNumberFormat="1" applyFont="1" applyBorder="1" applyAlignment="1">
      <alignment horizontal="center" vertical="top"/>
    </xf>
    <xf numFmtId="0" fontId="10" fillId="9" borderId="14" xfId="6" applyFont="1" applyFill="1" applyBorder="1" applyAlignment="1">
      <alignment horizontal="center" vertical="center"/>
    </xf>
    <xf numFmtId="0" fontId="10" fillId="9" borderId="15" xfId="6" applyFont="1" applyFill="1" applyBorder="1" applyAlignment="1">
      <alignment horizontal="center" vertical="center"/>
    </xf>
    <xf numFmtId="0" fontId="10" fillId="9" borderId="18" xfId="6" applyFont="1" applyFill="1" applyBorder="1" applyAlignment="1">
      <alignment horizontal="center" vertical="center"/>
    </xf>
    <xf numFmtId="164" fontId="10" fillId="9" borderId="16" xfId="7" applyNumberFormat="1" applyFont="1" applyFill="1" applyBorder="1" applyAlignment="1" applyProtection="1">
      <alignment horizontal="center" vertical="center" wrapText="1"/>
    </xf>
    <xf numFmtId="164" fontId="10" fillId="9" borderId="17" xfId="7" applyNumberFormat="1" applyFont="1" applyFill="1" applyBorder="1" applyAlignment="1" applyProtection="1">
      <alignment horizontal="center" vertical="center" wrapText="1"/>
    </xf>
    <xf numFmtId="0" fontId="8" fillId="5" borderId="2" xfId="2" applyFont="1" applyFill="1" applyBorder="1" applyAlignment="1">
      <alignment horizontal="center"/>
    </xf>
    <xf numFmtId="0" fontId="8" fillId="5" borderId="3" xfId="2" applyFont="1" applyFill="1" applyBorder="1" applyAlignment="1">
      <alignment horizontal="center"/>
    </xf>
    <xf numFmtId="0" fontId="8" fillId="5" borderId="4" xfId="2" applyFont="1" applyFill="1" applyBorder="1" applyAlignment="1">
      <alignment horizontal="center"/>
    </xf>
    <xf numFmtId="0" fontId="9" fillId="5" borderId="5" xfId="2" applyFont="1" applyFill="1" applyBorder="1" applyAlignment="1">
      <alignment horizontal="center" vertical="top"/>
    </xf>
    <xf numFmtId="0" fontId="9" fillId="5" borderId="0" xfId="2" applyFont="1" applyFill="1" applyAlignment="1">
      <alignment horizontal="center" vertical="top"/>
    </xf>
    <xf numFmtId="0" fontId="9" fillId="5" borderId="6" xfId="2" applyFont="1" applyFill="1" applyBorder="1" applyAlignment="1">
      <alignment horizontal="center" vertical="top"/>
    </xf>
    <xf numFmtId="0" fontId="10" fillId="5" borderId="5" xfId="2" applyFont="1" applyFill="1" applyBorder="1" applyAlignment="1">
      <alignment horizontal="center" vertical="center"/>
    </xf>
    <xf numFmtId="0" fontId="10" fillId="5" borderId="0" xfId="2" applyFont="1" applyFill="1" applyAlignment="1">
      <alignment horizontal="center" vertical="center"/>
    </xf>
    <xf numFmtId="0" fontId="10" fillId="5" borderId="6" xfId="2" applyFont="1" applyFill="1" applyBorder="1" applyAlignment="1">
      <alignment horizontal="center" vertical="center"/>
    </xf>
    <xf numFmtId="0" fontId="10" fillId="6" borderId="7" xfId="2" applyFont="1" applyFill="1" applyBorder="1" applyAlignment="1">
      <alignment horizontal="center" vertical="center"/>
    </xf>
    <xf numFmtId="0" fontId="10" fillId="6" borderId="8" xfId="2" applyFont="1" applyFill="1" applyBorder="1" applyAlignment="1">
      <alignment horizontal="center" vertical="center"/>
    </xf>
    <xf numFmtId="0" fontId="10" fillId="6" borderId="9" xfId="2" applyFont="1" applyFill="1" applyBorder="1" applyAlignment="1">
      <alignment horizontal="center" vertical="center"/>
    </xf>
    <xf numFmtId="0" fontId="10" fillId="5" borderId="11" xfId="3" applyFont="1" applyFill="1" applyBorder="1" applyAlignment="1" applyProtection="1">
      <alignment horizontal="center" vertical="center" wrapText="1"/>
      <protection locked="0"/>
    </xf>
    <xf numFmtId="0" fontId="10" fillId="5" borderId="12" xfId="3" applyFont="1" applyFill="1" applyBorder="1" applyAlignment="1" applyProtection="1">
      <alignment horizontal="center" vertical="center" wrapText="1"/>
      <protection locked="0"/>
    </xf>
    <xf numFmtId="14" fontId="10" fillId="0" borderId="11" xfId="4" applyNumberFormat="1" applyFont="1" applyBorder="1" applyAlignment="1">
      <alignment horizontal="center" vertical="center"/>
    </xf>
    <xf numFmtId="14" fontId="10" fillId="0" borderId="12" xfId="4" applyNumberFormat="1" applyFont="1" applyBorder="1" applyAlignment="1">
      <alignment horizontal="center" vertical="center"/>
    </xf>
    <xf numFmtId="0" fontId="11" fillId="0" borderId="16" xfId="0" applyFont="1" applyBorder="1" applyAlignment="1">
      <alignment horizontal="left"/>
    </xf>
    <xf numFmtId="0" fontId="11" fillId="0" borderId="25" xfId="0" applyFont="1" applyBorder="1" applyAlignment="1">
      <alignment horizontal="left"/>
    </xf>
    <xf numFmtId="0" fontId="11" fillId="0" borderId="20" xfId="0" applyFont="1" applyBorder="1" applyAlignment="1">
      <alignment horizontal="left"/>
    </xf>
    <xf numFmtId="0" fontId="11" fillId="0" borderId="31" xfId="0" applyFont="1" applyBorder="1" applyAlignment="1">
      <alignment horizontal="left"/>
    </xf>
    <xf numFmtId="0" fontId="4" fillId="7" borderId="25" xfId="0" applyFont="1" applyFill="1" applyBorder="1" applyAlignment="1">
      <alignment horizontal="right"/>
    </xf>
    <xf numFmtId="0" fontId="4" fillId="7" borderId="20" xfId="0" applyFont="1" applyFill="1" applyBorder="1" applyAlignment="1">
      <alignment horizontal="right"/>
    </xf>
    <xf numFmtId="0" fontId="4" fillId="7" borderId="31" xfId="0" applyFont="1" applyFill="1" applyBorder="1" applyAlignment="1">
      <alignment horizontal="right"/>
    </xf>
    <xf numFmtId="0" fontId="12" fillId="5" borderId="0" xfId="0" applyFont="1" applyFill="1" applyAlignment="1">
      <alignment horizontal="center" vertical="center"/>
    </xf>
    <xf numFmtId="0" fontId="11" fillId="5" borderId="0" xfId="0" applyFont="1" applyFill="1" applyAlignment="1">
      <alignment horizontal="center" vertical="center"/>
    </xf>
    <xf numFmtId="0" fontId="11" fillId="5" borderId="35" xfId="0" applyFont="1" applyFill="1" applyBorder="1" applyAlignment="1">
      <alignment horizontal="center" vertical="center"/>
    </xf>
    <xf numFmtId="0" fontId="11" fillId="0" borderId="25" xfId="0" applyFont="1" applyBorder="1" applyAlignment="1">
      <alignment horizontal="center"/>
    </xf>
    <xf numFmtId="0" fontId="11" fillId="0" borderId="20" xfId="0" applyFont="1" applyBorder="1" applyAlignment="1">
      <alignment horizontal="center"/>
    </xf>
    <xf numFmtId="0" fontId="11" fillId="0" borderId="31" xfId="0" applyFont="1" applyBorder="1" applyAlignment="1">
      <alignment horizontal="center"/>
    </xf>
    <xf numFmtId="0" fontId="4" fillId="7" borderId="16" xfId="0" applyFont="1" applyFill="1" applyBorder="1" applyAlignment="1">
      <alignment horizontal="left"/>
    </xf>
    <xf numFmtId="0" fontId="4" fillId="4" borderId="27" xfId="0" applyFont="1" applyFill="1" applyBorder="1" applyAlignment="1">
      <alignment horizontal="center" wrapText="1"/>
    </xf>
    <xf numFmtId="0" fontId="4" fillId="4" borderId="39" xfId="0" applyFont="1" applyFill="1" applyBorder="1" applyAlignment="1">
      <alignment horizontal="center" wrapText="1"/>
    </xf>
    <xf numFmtId="0" fontId="4" fillId="4" borderId="0" xfId="0" applyFont="1" applyFill="1" applyAlignment="1">
      <alignment horizontal="center" vertical="top" wrapText="1"/>
    </xf>
    <xf numFmtId="0" fontId="4" fillId="4" borderId="35" xfId="0" applyFont="1" applyFill="1" applyBorder="1" applyAlignment="1">
      <alignment horizontal="center" vertical="top" wrapText="1"/>
    </xf>
    <xf numFmtId="0" fontId="4" fillId="4" borderId="0" xfId="0" applyFont="1" applyFill="1" applyAlignment="1">
      <alignment horizontal="center" wrapText="1"/>
    </xf>
    <xf numFmtId="0" fontId="4" fillId="4" borderId="35" xfId="0" applyFont="1" applyFill="1" applyBorder="1" applyAlignment="1">
      <alignment horizontal="center" wrapText="1"/>
    </xf>
    <xf numFmtId="0" fontId="4" fillId="7" borderId="16" xfId="0" applyFont="1" applyFill="1" applyBorder="1" applyAlignment="1">
      <alignment horizontal="center"/>
    </xf>
    <xf numFmtId="0" fontId="17" fillId="4" borderId="1" xfId="0" applyFont="1" applyFill="1" applyBorder="1" applyAlignment="1">
      <alignment horizontal="left" vertical="top" wrapText="1"/>
    </xf>
    <xf numFmtId="0" fontId="17" fillId="4" borderId="0" xfId="0" applyFont="1" applyFill="1" applyBorder="1" applyAlignment="1">
      <alignment horizontal="left" vertical="top" wrapText="1"/>
    </xf>
    <xf numFmtId="0" fontId="13" fillId="4" borderId="0" xfId="0" applyFont="1" applyFill="1" applyAlignment="1">
      <alignment horizontal="center" vertical="center" wrapText="1"/>
    </xf>
    <xf numFmtId="0" fontId="14" fillId="4" borderId="0" xfId="0" applyFont="1" applyFill="1" applyAlignment="1">
      <alignment horizontal="center" vertical="center" wrapText="1"/>
    </xf>
    <xf numFmtId="0" fontId="20" fillId="11" borderId="41" xfId="0" applyFont="1" applyFill="1" applyBorder="1" applyAlignment="1">
      <alignment horizontal="center" vertical="center" wrapText="1"/>
    </xf>
    <xf numFmtId="0" fontId="20" fillId="11" borderId="42" xfId="0" applyFont="1" applyFill="1" applyBorder="1" applyAlignment="1">
      <alignment horizontal="center" vertical="center" wrapText="1"/>
    </xf>
    <xf numFmtId="0" fontId="20" fillId="11" borderId="43" xfId="0" applyFont="1" applyFill="1" applyBorder="1" applyAlignment="1">
      <alignment horizontal="center" vertical="center" wrapText="1"/>
    </xf>
    <xf numFmtId="0" fontId="20" fillId="11" borderId="41" xfId="0" applyFont="1" applyFill="1" applyBorder="1" applyAlignment="1">
      <alignment horizontal="center" vertical="top" wrapText="1"/>
    </xf>
    <xf numFmtId="0" fontId="20" fillId="11" borderId="42" xfId="0" applyFont="1" applyFill="1" applyBorder="1" applyAlignment="1">
      <alignment horizontal="center" vertical="top" wrapText="1"/>
    </xf>
    <xf numFmtId="0" fontId="20" fillId="11" borderId="43" xfId="0" applyFont="1" applyFill="1" applyBorder="1" applyAlignment="1">
      <alignment horizontal="center" vertical="top" wrapText="1"/>
    </xf>
    <xf numFmtId="0" fontId="16" fillId="10" borderId="41" xfId="0" applyFont="1" applyFill="1" applyBorder="1" applyAlignment="1">
      <alignment horizontal="center" vertical="center" wrapText="1"/>
    </xf>
    <xf numFmtId="0" fontId="16" fillId="10" borderId="42" xfId="0" applyFont="1" applyFill="1" applyBorder="1" applyAlignment="1">
      <alignment horizontal="center" vertical="center" wrapText="1"/>
    </xf>
    <xf numFmtId="0" fontId="16" fillId="10" borderId="43" xfId="0" applyFont="1" applyFill="1" applyBorder="1" applyAlignment="1">
      <alignment horizontal="center" vertical="center" wrapText="1"/>
    </xf>
    <xf numFmtId="0" fontId="16" fillId="10" borderId="41" xfId="0" applyFont="1" applyFill="1" applyBorder="1" applyAlignment="1">
      <alignment horizontal="center" vertical="top" wrapText="1"/>
    </xf>
    <xf numFmtId="0" fontId="16" fillId="10" borderId="42" xfId="0" applyFont="1" applyFill="1" applyBorder="1" applyAlignment="1">
      <alignment horizontal="center" vertical="top" wrapText="1"/>
    </xf>
    <xf numFmtId="0" fontId="16" fillId="10" borderId="43" xfId="0" applyFont="1" applyFill="1" applyBorder="1" applyAlignment="1">
      <alignment horizontal="center" vertical="top" wrapText="1"/>
    </xf>
    <xf numFmtId="0" fontId="13" fillId="4" borderId="0" xfId="0" applyFont="1" applyFill="1" applyAlignment="1">
      <alignment horizontal="center" wrapText="1"/>
    </xf>
    <xf numFmtId="0" fontId="13" fillId="4" borderId="0" xfId="0" applyFont="1" applyFill="1" applyAlignment="1">
      <alignment horizontal="center" vertical="top" wrapText="1"/>
    </xf>
    <xf numFmtId="0" fontId="14" fillId="4" borderId="41" xfId="0" applyFont="1" applyFill="1" applyBorder="1" applyAlignment="1">
      <alignment horizontal="center" vertical="top" wrapText="1"/>
    </xf>
    <xf numFmtId="0" fontId="14" fillId="4" borderId="42" xfId="0" applyFont="1" applyFill="1" applyBorder="1" applyAlignment="1">
      <alignment horizontal="center" vertical="top" wrapText="1"/>
    </xf>
    <xf numFmtId="0" fontId="14" fillId="4" borderId="43" xfId="0" applyFont="1" applyFill="1" applyBorder="1" applyAlignment="1">
      <alignment horizontal="center" vertical="top" wrapText="1"/>
    </xf>
    <xf numFmtId="0" fontId="13" fillId="4" borderId="0" xfId="0" applyFont="1" applyFill="1" applyBorder="1" applyAlignment="1">
      <alignment horizontal="center" wrapText="1"/>
    </xf>
    <xf numFmtId="0" fontId="13" fillId="4" borderId="0" xfId="0" applyFont="1" applyFill="1" applyBorder="1" applyAlignment="1">
      <alignment horizontal="center" vertical="top" wrapText="1"/>
    </xf>
    <xf numFmtId="0" fontId="13" fillId="4" borderId="0" xfId="0" applyFont="1" applyFill="1" applyBorder="1" applyAlignment="1">
      <alignment horizontal="center" vertical="center" wrapText="1"/>
    </xf>
    <xf numFmtId="0" fontId="4" fillId="5" borderId="1" xfId="0" applyFont="1" applyFill="1" applyBorder="1" applyAlignment="1">
      <alignment horizontal="center"/>
    </xf>
    <xf numFmtId="0" fontId="20" fillId="11" borderId="38" xfId="0" applyFont="1" applyFill="1" applyBorder="1" applyAlignment="1">
      <alignment horizontal="left" vertical="top" wrapText="1"/>
    </xf>
    <xf numFmtId="0" fontId="18" fillId="12" borderId="38" xfId="0" applyFont="1" applyFill="1" applyBorder="1" applyAlignment="1">
      <alignment horizontal="left" vertical="top" wrapText="1"/>
    </xf>
    <xf numFmtId="0" fontId="18" fillId="4" borderId="0" xfId="0" applyFont="1" applyFill="1" applyAlignment="1">
      <alignment horizontal="right" vertical="top" wrapText="1"/>
    </xf>
    <xf numFmtId="0" fontId="18" fillId="13" borderId="38" xfId="0" applyFont="1" applyFill="1" applyBorder="1" applyAlignment="1">
      <alignment horizontal="left" vertical="top" wrapText="1"/>
    </xf>
    <xf numFmtId="0" fontId="14" fillId="4" borderId="0" xfId="0" applyFont="1" applyFill="1" applyAlignment="1">
      <alignment horizontal="center" wrapText="1"/>
    </xf>
    <xf numFmtId="0" fontId="0" fillId="0" borderId="0" xfId="0"/>
    <xf numFmtId="0" fontId="14" fillId="4" borderId="0" xfId="0" applyFont="1" applyFill="1" applyAlignment="1">
      <alignment horizontal="center" vertical="top" wrapText="1"/>
    </xf>
    <xf numFmtId="0" fontId="4" fillId="5" borderId="0" xfId="0" applyFont="1" applyFill="1" applyAlignment="1">
      <alignment horizontal="left" wrapText="1"/>
    </xf>
    <xf numFmtId="0" fontId="11" fillId="5" borderId="0" xfId="0" applyFont="1" applyFill="1" applyAlignment="1">
      <alignment horizontal="right"/>
    </xf>
    <xf numFmtId="0" fontId="4" fillId="5" borderId="0" xfId="0" applyFont="1" applyFill="1" applyBorder="1" applyAlignment="1">
      <alignment horizontal="right"/>
    </xf>
    <xf numFmtId="4" fontId="17" fillId="0" borderId="0" xfId="0" applyNumberFormat="1" applyFont="1" applyFill="1" applyAlignment="1">
      <alignment horizontal="right" vertical="top" wrapText="1"/>
    </xf>
    <xf numFmtId="0" fontId="17" fillId="0" borderId="0" xfId="0" applyFont="1" applyFill="1" applyAlignment="1">
      <alignment horizontal="right" vertical="top" wrapText="1"/>
    </xf>
    <xf numFmtId="0" fontId="4" fillId="0" borderId="16" xfId="0" applyFont="1" applyBorder="1" applyAlignment="1">
      <alignment horizontal="center"/>
    </xf>
    <xf numFmtId="0" fontId="4" fillId="4" borderId="0" xfId="0" applyFont="1" applyFill="1" applyBorder="1" applyAlignment="1">
      <alignment horizontal="center" vertical="top" wrapText="1"/>
    </xf>
    <xf numFmtId="0" fontId="4" fillId="4" borderId="0" xfId="0" applyFont="1" applyFill="1" applyBorder="1" applyAlignment="1">
      <alignment horizontal="center" wrapText="1"/>
    </xf>
  </cellXfs>
  <cellStyles count="12">
    <cellStyle name="0,0_x000d__x000a_NA_x000d__x000a_ 10" xfId="3"/>
    <cellStyle name="Normal" xfId="0" builtinId="0"/>
    <cellStyle name="Normal 2 10" xfId="2"/>
    <cellStyle name="Normal 2 10 5" xfId="5"/>
    <cellStyle name="Normal 2 48" xfId="4"/>
    <cellStyle name="Normal 2 48 2" xfId="9"/>
    <cellStyle name="Normal_Planilha detalhamento Encargos Socias" xfId="6"/>
    <cellStyle name="Porcentagem" xfId="11" builtinId="5"/>
    <cellStyle name="Porcentagem 2 2 5" xfId="8"/>
    <cellStyle name="Separador de milhares_Planilha detalhamento Encargos Socias" xfId="7"/>
    <cellStyle name="Vírgula" xfId="1" builtinId="3"/>
    <cellStyle name="Vírgula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6.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_rels/drawing3.xml.rels><?xml version="1.0" encoding="UTF-8" standalone="yes"?>
<Relationships xmlns="http://schemas.openxmlformats.org/package/2006/relationships"><Relationship Id="rId1" Type="http://schemas.openxmlformats.org/officeDocument/2006/relationships/image" Target="../media/image3.jp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1" Type="http://schemas.openxmlformats.org/officeDocument/2006/relationships/image" Target="../media/image4.jpeg"/></Relationships>
</file>

<file path=xl/drawings/_rels/drawing8.xml.rels><?xml version="1.0" encoding="UTF-8" standalone="yes"?>
<Relationships xmlns="http://schemas.openxmlformats.org/package/2006/relationships"><Relationship Id="rId1" Type="http://schemas.openxmlformats.org/officeDocument/2006/relationships/image" Target="../media/image4.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656168</xdr:colOff>
      <xdr:row>1</xdr:row>
      <xdr:rowOff>105834</xdr:rowOff>
    </xdr:from>
    <xdr:to>
      <xdr:col>6</xdr:col>
      <xdr:colOff>681853</xdr:colOff>
      <xdr:row>10</xdr:row>
      <xdr:rowOff>169333</xdr:rowOff>
    </xdr:to>
    <xdr:pic>
      <xdr:nvPicPr>
        <xdr:cNvPr id="2" name="Imagem 1">
          <a:extLst>
            <a:ext uri="{FF2B5EF4-FFF2-40B4-BE49-F238E27FC236}">
              <a16:creationId xmlns:a16="http://schemas.microsoft.com/office/drawing/2014/main" id="{2D137E2A-55A3-428D-9EFE-89D32BE88F2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27768" y="286809"/>
          <a:ext cx="2768885" cy="169227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95249</xdr:colOff>
      <xdr:row>0</xdr:row>
      <xdr:rowOff>114299</xdr:rowOff>
    </xdr:from>
    <xdr:to>
      <xdr:col>1</xdr:col>
      <xdr:colOff>314324</xdr:colOff>
      <xdr:row>6</xdr:row>
      <xdr:rowOff>194970</xdr:rowOff>
    </xdr:to>
    <xdr:pic>
      <xdr:nvPicPr>
        <xdr:cNvPr id="2" name="Imagem 1">
          <a:extLst>
            <a:ext uri="{FF2B5EF4-FFF2-40B4-BE49-F238E27FC236}">
              <a16:creationId xmlns:a16="http://schemas.microsoft.com/office/drawing/2014/main" id="{57D27F93-FC5D-4B04-B6AA-E245F197BF8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49" y="114299"/>
          <a:ext cx="1019175" cy="12046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213121</xdr:colOff>
      <xdr:row>1</xdr:row>
      <xdr:rowOff>57150</xdr:rowOff>
    </xdr:from>
    <xdr:to>
      <xdr:col>2</xdr:col>
      <xdr:colOff>457200</xdr:colOff>
      <xdr:row>9</xdr:row>
      <xdr:rowOff>163132</xdr:rowOff>
    </xdr:to>
    <xdr:pic>
      <xdr:nvPicPr>
        <xdr:cNvPr id="2" name="Imagem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3121" y="247650"/>
          <a:ext cx="1587104" cy="178238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119064</xdr:colOff>
      <xdr:row>0</xdr:row>
      <xdr:rowOff>7201</xdr:rowOff>
    </xdr:from>
    <xdr:to>
      <xdr:col>1</xdr:col>
      <xdr:colOff>1057275</xdr:colOff>
      <xdr:row>9</xdr:row>
      <xdr:rowOff>90514</xdr:rowOff>
    </xdr:to>
    <xdr:pic>
      <xdr:nvPicPr>
        <xdr:cNvPr id="2" name="Imagem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9064" y="197701"/>
          <a:ext cx="1576386" cy="186448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268816</xdr:colOff>
      <xdr:row>0</xdr:row>
      <xdr:rowOff>191558</xdr:rowOff>
    </xdr:from>
    <xdr:to>
      <xdr:col>1</xdr:col>
      <xdr:colOff>1103842</xdr:colOff>
      <xdr:row>7</xdr:row>
      <xdr:rowOff>180903</xdr:rowOff>
    </xdr:to>
    <xdr:pic>
      <xdr:nvPicPr>
        <xdr:cNvPr id="2" name="Imagem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8816" y="191558"/>
          <a:ext cx="1427693" cy="16826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590550</xdr:colOff>
      <xdr:row>29</xdr:row>
      <xdr:rowOff>95983</xdr:rowOff>
    </xdr:from>
    <xdr:to>
      <xdr:col>5</xdr:col>
      <xdr:colOff>47625</xdr:colOff>
      <xdr:row>32</xdr:row>
      <xdr:rowOff>76200</xdr:rowOff>
    </xdr:to>
    <xdr:pic>
      <xdr:nvPicPr>
        <xdr:cNvPr id="2" name="Imagem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28725" y="5344258"/>
          <a:ext cx="3286125" cy="523142"/>
        </a:xfrm>
        <a:prstGeom prst="rect">
          <a:avLst/>
        </a:prstGeom>
      </xdr:spPr>
    </xdr:pic>
    <xdr:clientData/>
  </xdr:twoCellAnchor>
  <xdr:twoCellAnchor editAs="oneCell">
    <xdr:from>
      <xdr:col>0</xdr:col>
      <xdr:colOff>219075</xdr:colOff>
      <xdr:row>0</xdr:row>
      <xdr:rowOff>180974</xdr:rowOff>
    </xdr:from>
    <xdr:to>
      <xdr:col>1</xdr:col>
      <xdr:colOff>514350</xdr:colOff>
      <xdr:row>6</xdr:row>
      <xdr:rowOff>26971</xdr:rowOff>
    </xdr:to>
    <xdr:pic>
      <xdr:nvPicPr>
        <xdr:cNvPr id="3" name="Imagem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9075" y="180974"/>
          <a:ext cx="933450" cy="110329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158486</xdr:colOff>
      <xdr:row>0</xdr:row>
      <xdr:rowOff>104774</xdr:rowOff>
    </xdr:from>
    <xdr:to>
      <xdr:col>1</xdr:col>
      <xdr:colOff>857250</xdr:colOff>
      <xdr:row>7</xdr:row>
      <xdr:rowOff>148166</xdr:rowOff>
    </xdr:to>
    <xdr:pic>
      <xdr:nvPicPr>
        <xdr:cNvPr id="2" name="Imagem 1">
          <a:extLst>
            <a:ext uri="{FF2B5EF4-FFF2-40B4-BE49-F238E27FC236}">
              <a16:creationId xmlns:a16="http://schemas.microsoft.com/office/drawing/2014/main" id="{258B224B-8597-49B5-9835-349EB9CAC7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486" y="104774"/>
          <a:ext cx="1298839" cy="155786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203728</xdr:colOff>
      <xdr:row>0</xdr:row>
      <xdr:rowOff>79111</xdr:rowOff>
    </xdr:from>
    <xdr:to>
      <xdr:col>1</xdr:col>
      <xdr:colOff>465666</xdr:colOff>
      <xdr:row>7</xdr:row>
      <xdr:rowOff>61218</xdr:rowOff>
    </xdr:to>
    <xdr:pic>
      <xdr:nvPicPr>
        <xdr:cNvPr id="2" name="Imagem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3728" y="79111"/>
          <a:ext cx="1299105" cy="153785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295275</xdr:colOff>
      <xdr:row>0</xdr:row>
      <xdr:rowOff>137582</xdr:rowOff>
    </xdr:from>
    <xdr:to>
      <xdr:col>1</xdr:col>
      <xdr:colOff>651249</xdr:colOff>
      <xdr:row>8</xdr:row>
      <xdr:rowOff>127973</xdr:rowOff>
    </xdr:to>
    <xdr:pic>
      <xdr:nvPicPr>
        <xdr:cNvPr id="2" name="Imagem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5275" y="137582"/>
          <a:ext cx="1365624" cy="162869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157164</xdr:colOff>
      <xdr:row>1</xdr:row>
      <xdr:rowOff>26251</xdr:rowOff>
    </xdr:from>
    <xdr:to>
      <xdr:col>1</xdr:col>
      <xdr:colOff>781049</xdr:colOff>
      <xdr:row>10</xdr:row>
      <xdr:rowOff>80496</xdr:rowOff>
    </xdr:to>
    <xdr:pic>
      <xdr:nvPicPr>
        <xdr:cNvPr id="2" name="Imagem 1">
          <a:extLst>
            <a:ext uri="{FF2B5EF4-FFF2-40B4-BE49-F238E27FC236}">
              <a16:creationId xmlns:a16="http://schemas.microsoft.com/office/drawing/2014/main" id="{B6DE307C-9A1E-4F0E-8E17-FE6028CF55E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7164" y="216751"/>
          <a:ext cx="1481135" cy="18354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vell%201511/Desktop/SAGA%20(1)/161%20-%20Sesi%20S&#227;o%20Caetano%20do%20Sul%20-%20SP/OR&#199;AMENTO/CONCORR&#202;NCIA%20N.&#186;%20287_2019/PLANILHA%20PROPOSTA%2017%25%20-%20CONCORR&#202;NCIA%20N.&#186;%20287_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TA PROPOSTA"/>
      <sheetName val="CRONOGRAMA"/>
      <sheetName val="PLANILHA"/>
      <sheetName val="ENCARGOS SOCIAIS"/>
      <sheetName val="BDI"/>
    </sheetNames>
    <sheetDataSet>
      <sheetData sheetId="0" refreshError="1"/>
      <sheetData sheetId="1" refreshError="1"/>
      <sheetData sheetId="2" refreshError="1">
        <row r="8">
          <cell r="A8" t="str">
            <v>PRAZO (DIAS CORRIDOS)</v>
          </cell>
          <cell r="H8" t="str">
            <v>DATA:</v>
          </cell>
        </row>
      </sheetData>
      <sheetData sheetId="3" refreshError="1"/>
      <sheetData sheetId="4"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view="pageBreakPreview" topLeftCell="A40" zoomScaleNormal="100" zoomScaleSheetLayoutView="100" workbookViewId="0">
      <selection activeCell="N23" sqref="N23"/>
    </sheetView>
  </sheetViews>
  <sheetFormatPr defaultRowHeight="14.25" x14ac:dyDescent="0.2"/>
  <sheetData>
    <row r="1" spans="1:11" x14ac:dyDescent="0.2">
      <c r="A1" s="169"/>
      <c r="B1" s="170"/>
      <c r="C1" s="170"/>
      <c r="D1" s="170"/>
      <c r="E1" s="170"/>
      <c r="F1" s="170"/>
      <c r="G1" s="170"/>
      <c r="H1" s="170"/>
      <c r="I1" s="170"/>
      <c r="J1" s="171"/>
      <c r="K1" s="147"/>
    </row>
    <row r="2" spans="1:11" x14ac:dyDescent="0.2">
      <c r="A2" s="172"/>
      <c r="B2" s="50"/>
      <c r="C2" s="50"/>
      <c r="D2" s="50"/>
      <c r="E2" s="50"/>
      <c r="F2" s="50"/>
      <c r="G2" s="50"/>
      <c r="H2" s="50"/>
      <c r="I2" s="50"/>
      <c r="J2" s="173"/>
      <c r="K2" s="147"/>
    </row>
    <row r="3" spans="1:11" x14ac:dyDescent="0.2">
      <c r="A3" s="172"/>
      <c r="B3" s="50"/>
      <c r="C3" s="50"/>
      <c r="D3" s="50"/>
      <c r="E3" s="50"/>
      <c r="F3" s="50"/>
      <c r="G3" s="50"/>
      <c r="H3" s="50"/>
      <c r="I3" s="50"/>
      <c r="J3" s="173"/>
      <c r="K3" s="147"/>
    </row>
    <row r="4" spans="1:11" x14ac:dyDescent="0.2">
      <c r="A4" s="172"/>
      <c r="B4" s="50"/>
      <c r="C4" s="50"/>
      <c r="D4" s="50"/>
      <c r="E4" s="50"/>
      <c r="F4" s="50"/>
      <c r="G4" s="50"/>
      <c r="H4" s="50"/>
      <c r="I4" s="50"/>
      <c r="J4" s="173"/>
      <c r="K4" s="147"/>
    </row>
    <row r="5" spans="1:11" x14ac:dyDescent="0.2">
      <c r="A5" s="172"/>
      <c r="B5" s="50"/>
      <c r="C5" s="50"/>
      <c r="D5" s="50"/>
      <c r="E5" s="50"/>
      <c r="F5" s="50"/>
      <c r="G5" s="50"/>
      <c r="H5" s="50"/>
      <c r="I5" s="50"/>
      <c r="J5" s="173"/>
      <c r="K5" s="147"/>
    </row>
    <row r="6" spans="1:11" x14ac:dyDescent="0.2">
      <c r="A6" s="172"/>
      <c r="B6" s="50"/>
      <c r="C6" s="50"/>
      <c r="D6" s="50"/>
      <c r="E6" s="50"/>
      <c r="F6" s="50"/>
      <c r="G6" s="50"/>
      <c r="H6" s="50"/>
      <c r="I6" s="50"/>
      <c r="J6" s="173"/>
      <c r="K6" s="147"/>
    </row>
    <row r="7" spans="1:11" x14ac:dyDescent="0.2">
      <c r="A7" s="172"/>
      <c r="B7" s="50"/>
      <c r="C7" s="50"/>
      <c r="D7" s="50"/>
      <c r="E7" s="50"/>
      <c r="F7" s="50"/>
      <c r="G7" s="50"/>
      <c r="H7" s="50"/>
      <c r="I7" s="50"/>
      <c r="J7" s="173"/>
      <c r="K7" s="147"/>
    </row>
    <row r="8" spans="1:11" x14ac:dyDescent="0.2">
      <c r="A8" s="172"/>
      <c r="B8" s="50"/>
      <c r="C8" s="50"/>
      <c r="D8" s="50"/>
      <c r="E8" s="50"/>
      <c r="F8" s="50"/>
      <c r="G8" s="50"/>
      <c r="H8" s="50"/>
      <c r="I8" s="50"/>
      <c r="J8" s="173"/>
      <c r="K8" s="147"/>
    </row>
    <row r="9" spans="1:11" x14ac:dyDescent="0.2">
      <c r="A9" s="172"/>
      <c r="B9" s="50"/>
      <c r="C9" s="50"/>
      <c r="D9" s="50"/>
      <c r="E9" s="50"/>
      <c r="F9" s="50"/>
      <c r="G9" s="50"/>
      <c r="H9" s="50"/>
      <c r="I9" s="50"/>
      <c r="J9" s="173"/>
      <c r="K9" s="147"/>
    </row>
    <row r="10" spans="1:11" x14ac:dyDescent="0.2">
      <c r="A10" s="172"/>
      <c r="B10" s="50"/>
      <c r="C10" s="50"/>
      <c r="D10" s="50"/>
      <c r="E10" s="50"/>
      <c r="F10" s="50"/>
      <c r="G10" s="50"/>
      <c r="H10" s="50"/>
      <c r="I10" s="50"/>
      <c r="J10" s="173"/>
      <c r="K10" s="147"/>
    </row>
    <row r="11" spans="1:11" x14ac:dyDescent="0.2">
      <c r="A11" s="172"/>
      <c r="B11" s="50"/>
      <c r="C11" s="50"/>
      <c r="D11" s="50"/>
      <c r="E11" s="50"/>
      <c r="F11" s="50"/>
      <c r="G11" s="50"/>
      <c r="H11" s="50"/>
      <c r="I11" s="50"/>
      <c r="J11" s="173"/>
      <c r="K11" s="147"/>
    </row>
    <row r="12" spans="1:11" x14ac:dyDescent="0.2">
      <c r="A12" s="172"/>
      <c r="B12" s="50"/>
      <c r="C12" s="50"/>
      <c r="D12" s="50"/>
      <c r="E12" s="50"/>
      <c r="F12" s="50"/>
      <c r="G12" s="50"/>
      <c r="H12" s="50"/>
      <c r="I12" s="50"/>
      <c r="J12" s="173"/>
      <c r="K12" s="147"/>
    </row>
    <row r="13" spans="1:11" x14ac:dyDescent="0.2">
      <c r="A13" s="172"/>
      <c r="B13" s="50"/>
      <c r="C13" s="50"/>
      <c r="D13" s="50"/>
      <c r="E13" s="50"/>
      <c r="F13" s="50"/>
      <c r="G13" s="50"/>
      <c r="H13" s="50"/>
      <c r="I13" s="50"/>
      <c r="J13" s="173"/>
      <c r="K13" s="147"/>
    </row>
    <row r="14" spans="1:11" x14ac:dyDescent="0.2">
      <c r="A14" s="172"/>
      <c r="B14" s="50"/>
      <c r="C14" s="50"/>
      <c r="D14" s="50"/>
      <c r="E14" s="50"/>
      <c r="F14" s="50"/>
      <c r="G14" s="50"/>
      <c r="H14" s="50"/>
      <c r="I14" s="50"/>
      <c r="J14" s="173"/>
      <c r="K14" s="147"/>
    </row>
    <row r="15" spans="1:11" x14ac:dyDescent="0.2">
      <c r="A15" s="172"/>
      <c r="B15" s="50"/>
      <c r="C15" s="50"/>
      <c r="D15" s="50"/>
      <c r="E15" s="50"/>
      <c r="F15" s="50"/>
      <c r="G15" s="50"/>
      <c r="H15" s="50"/>
      <c r="I15" s="50"/>
      <c r="J15" s="173"/>
      <c r="K15" s="147"/>
    </row>
    <row r="16" spans="1:11" x14ac:dyDescent="0.2">
      <c r="A16" s="172"/>
      <c r="B16" s="50"/>
      <c r="C16" s="50"/>
      <c r="D16" s="50"/>
      <c r="E16" s="50"/>
      <c r="F16" s="50"/>
      <c r="G16" s="50"/>
      <c r="H16" s="50"/>
      <c r="I16" s="50"/>
      <c r="J16" s="173"/>
      <c r="K16" s="147"/>
    </row>
    <row r="17" spans="1:11" x14ac:dyDescent="0.2">
      <c r="A17" s="172"/>
      <c r="B17" s="50"/>
      <c r="C17" s="50"/>
      <c r="D17" s="50"/>
      <c r="E17" s="50"/>
      <c r="F17" s="50"/>
      <c r="G17" s="50"/>
      <c r="H17" s="50"/>
      <c r="I17" s="50"/>
      <c r="J17" s="173"/>
      <c r="K17" s="147"/>
    </row>
    <row r="18" spans="1:11" x14ac:dyDescent="0.2">
      <c r="A18" s="172"/>
      <c r="B18" s="50"/>
      <c r="C18" s="50"/>
      <c r="D18" s="50"/>
      <c r="E18" s="50"/>
      <c r="F18" s="50"/>
      <c r="G18" s="50"/>
      <c r="H18" s="50"/>
      <c r="I18" s="50"/>
      <c r="J18" s="173"/>
      <c r="K18" s="147"/>
    </row>
    <row r="19" spans="1:11" x14ac:dyDescent="0.2">
      <c r="A19" s="172"/>
      <c r="B19" s="50"/>
      <c r="C19" s="50"/>
      <c r="D19" s="50"/>
      <c r="E19" s="50"/>
      <c r="F19" s="50"/>
      <c r="G19" s="50"/>
      <c r="H19" s="50"/>
      <c r="I19" s="50"/>
      <c r="J19" s="173"/>
      <c r="K19" s="147"/>
    </row>
    <row r="20" spans="1:11" ht="21" x14ac:dyDescent="0.2">
      <c r="A20" s="172"/>
      <c r="B20" s="174"/>
      <c r="C20" s="175"/>
      <c r="D20" s="50"/>
      <c r="E20" s="50"/>
      <c r="F20" s="50"/>
      <c r="G20" s="50"/>
      <c r="H20" s="50"/>
      <c r="I20" s="50"/>
      <c r="J20" s="173"/>
      <c r="K20" s="147"/>
    </row>
    <row r="21" spans="1:11" ht="23.25" x14ac:dyDescent="0.2">
      <c r="A21" s="186" t="s">
        <v>2371</v>
      </c>
      <c r="B21" s="187"/>
      <c r="C21" s="187"/>
      <c r="D21" s="187"/>
      <c r="E21" s="187"/>
      <c r="F21" s="187"/>
      <c r="G21" s="187"/>
      <c r="H21" s="187"/>
      <c r="I21" s="187"/>
      <c r="J21" s="188"/>
      <c r="K21" s="147"/>
    </row>
    <row r="22" spans="1:11" ht="23.25" x14ac:dyDescent="0.2">
      <c r="A22" s="189" t="s">
        <v>2372</v>
      </c>
      <c r="B22" s="190"/>
      <c r="C22" s="190"/>
      <c r="D22" s="190"/>
      <c r="E22" s="190"/>
      <c r="F22" s="190"/>
      <c r="G22" s="190"/>
      <c r="H22" s="190"/>
      <c r="I22" s="190"/>
      <c r="J22" s="191"/>
      <c r="K22" s="147"/>
    </row>
    <row r="23" spans="1:11" ht="23.25" x14ac:dyDescent="0.2">
      <c r="A23" s="189" t="s">
        <v>2373</v>
      </c>
      <c r="B23" s="190"/>
      <c r="C23" s="190"/>
      <c r="D23" s="190"/>
      <c r="E23" s="190"/>
      <c r="F23" s="190"/>
      <c r="G23" s="190"/>
      <c r="H23" s="190"/>
      <c r="I23" s="190"/>
      <c r="J23" s="191"/>
      <c r="K23" s="147"/>
    </row>
    <row r="24" spans="1:11" x14ac:dyDescent="0.2">
      <c r="A24" s="192" t="s">
        <v>2374</v>
      </c>
      <c r="B24" s="193"/>
      <c r="C24" s="193"/>
      <c r="D24" s="193"/>
      <c r="E24" s="193"/>
      <c r="F24" s="193"/>
      <c r="G24" s="193"/>
      <c r="H24" s="193"/>
      <c r="I24" s="193"/>
      <c r="J24" s="194"/>
      <c r="K24" s="147"/>
    </row>
    <row r="25" spans="1:11" x14ac:dyDescent="0.2">
      <c r="A25" s="192"/>
      <c r="B25" s="193"/>
      <c r="C25" s="193"/>
      <c r="D25" s="193"/>
      <c r="E25" s="193"/>
      <c r="F25" s="193"/>
      <c r="G25" s="193"/>
      <c r="H25" s="193"/>
      <c r="I25" s="193"/>
      <c r="J25" s="194"/>
      <c r="K25" s="147"/>
    </row>
    <row r="26" spans="1:11" ht="23.25" x14ac:dyDescent="0.2">
      <c r="A26" s="189" t="s">
        <v>2375</v>
      </c>
      <c r="B26" s="190"/>
      <c r="C26" s="190"/>
      <c r="D26" s="190"/>
      <c r="E26" s="190"/>
      <c r="F26" s="190"/>
      <c r="G26" s="190"/>
      <c r="H26" s="190"/>
      <c r="I26" s="190"/>
      <c r="J26" s="191"/>
      <c r="K26" s="147"/>
    </row>
    <row r="27" spans="1:11" x14ac:dyDescent="0.2">
      <c r="A27" s="172"/>
      <c r="B27" s="50"/>
      <c r="C27" s="50"/>
      <c r="D27" s="50"/>
      <c r="E27" s="50"/>
      <c r="F27" s="50"/>
      <c r="G27" s="50"/>
      <c r="H27" s="50"/>
      <c r="I27" s="50"/>
      <c r="J27" s="173"/>
      <c r="K27" s="147"/>
    </row>
    <row r="28" spans="1:11" x14ac:dyDescent="0.2">
      <c r="A28" s="172"/>
      <c r="B28" s="50"/>
      <c r="C28" s="50"/>
      <c r="D28" s="50"/>
      <c r="E28" s="50"/>
      <c r="F28" s="50"/>
      <c r="G28" s="50"/>
      <c r="H28" s="50"/>
      <c r="I28" s="50"/>
      <c r="J28" s="173"/>
      <c r="K28" s="147"/>
    </row>
    <row r="29" spans="1:11" x14ac:dyDescent="0.2">
      <c r="A29" s="172"/>
      <c r="B29" s="50"/>
      <c r="C29" s="50"/>
      <c r="D29" s="50"/>
      <c r="E29" s="50"/>
      <c r="F29" s="50"/>
      <c r="G29" s="50"/>
      <c r="H29" s="50"/>
      <c r="I29" s="50"/>
      <c r="J29" s="173"/>
      <c r="K29" s="147"/>
    </row>
    <row r="30" spans="1:11" x14ac:dyDescent="0.2">
      <c r="A30" s="172"/>
      <c r="B30" s="50"/>
      <c r="C30" s="50"/>
      <c r="D30" s="50"/>
      <c r="E30" s="50"/>
      <c r="F30" s="50"/>
      <c r="G30" s="50"/>
      <c r="H30" s="50"/>
      <c r="I30" s="50"/>
      <c r="J30" s="173"/>
      <c r="K30" s="147"/>
    </row>
    <row r="31" spans="1:11" x14ac:dyDescent="0.2">
      <c r="A31" s="172"/>
      <c r="B31" s="50"/>
      <c r="C31" s="50"/>
      <c r="D31" s="50"/>
      <c r="E31" s="50"/>
      <c r="F31" s="50"/>
      <c r="G31" s="50"/>
      <c r="H31" s="50"/>
      <c r="I31" s="50"/>
      <c r="J31" s="173"/>
      <c r="K31" s="147"/>
    </row>
    <row r="32" spans="1:11" x14ac:dyDescent="0.2">
      <c r="A32" s="172"/>
      <c r="B32" s="50"/>
      <c r="C32" s="50"/>
      <c r="D32" s="50"/>
      <c r="E32" s="50"/>
      <c r="F32" s="50"/>
      <c r="G32" s="50"/>
      <c r="H32" s="50"/>
      <c r="I32" s="50"/>
      <c r="J32" s="173"/>
      <c r="K32" s="147"/>
    </row>
    <row r="33" spans="1:11" x14ac:dyDescent="0.2">
      <c r="A33" s="172"/>
      <c r="B33" s="50"/>
      <c r="C33" s="50"/>
      <c r="D33" s="50"/>
      <c r="E33" s="50"/>
      <c r="F33" s="50"/>
      <c r="G33" s="50"/>
      <c r="H33" s="50"/>
      <c r="I33" s="50"/>
      <c r="J33" s="173"/>
      <c r="K33" s="147"/>
    </row>
    <row r="34" spans="1:11" x14ac:dyDescent="0.2">
      <c r="A34" s="172"/>
      <c r="B34" s="50"/>
      <c r="C34" s="50"/>
      <c r="D34" s="50"/>
      <c r="E34" s="50"/>
      <c r="F34" s="50"/>
      <c r="G34" s="50"/>
      <c r="H34" s="50"/>
      <c r="I34" s="50"/>
      <c r="J34" s="173"/>
      <c r="K34" s="147"/>
    </row>
    <row r="35" spans="1:11" x14ac:dyDescent="0.2">
      <c r="A35" s="172"/>
      <c r="B35" s="50"/>
      <c r="C35" s="50"/>
      <c r="D35" s="50"/>
      <c r="E35" s="50"/>
      <c r="F35" s="50"/>
      <c r="G35" s="50"/>
      <c r="H35" s="50"/>
      <c r="I35" s="50"/>
      <c r="J35" s="173"/>
      <c r="K35" s="147"/>
    </row>
    <row r="36" spans="1:11" x14ac:dyDescent="0.2">
      <c r="A36" s="172"/>
      <c r="B36" s="50"/>
      <c r="C36" s="50"/>
      <c r="D36" s="50"/>
      <c r="E36" s="50"/>
      <c r="F36" s="50"/>
      <c r="G36" s="50"/>
      <c r="H36" s="50"/>
      <c r="I36" s="50"/>
      <c r="J36" s="173"/>
      <c r="K36" s="147"/>
    </row>
    <row r="37" spans="1:11" x14ac:dyDescent="0.2">
      <c r="A37" s="172"/>
      <c r="B37" s="50"/>
      <c r="C37" s="50"/>
      <c r="D37" s="50"/>
      <c r="E37" s="50"/>
      <c r="F37" s="50"/>
      <c r="G37" s="50"/>
      <c r="H37" s="50"/>
      <c r="I37" s="50"/>
      <c r="J37" s="173"/>
      <c r="K37" s="147"/>
    </row>
    <row r="38" spans="1:11" x14ac:dyDescent="0.2">
      <c r="A38" s="172"/>
      <c r="B38" s="50"/>
      <c r="C38" s="50"/>
      <c r="D38" s="50"/>
      <c r="E38" s="50"/>
      <c r="F38" s="50"/>
      <c r="G38" s="50"/>
      <c r="H38" s="50"/>
      <c r="I38" s="50"/>
      <c r="J38" s="173"/>
      <c r="K38" s="147"/>
    </row>
    <row r="39" spans="1:11" x14ac:dyDescent="0.2">
      <c r="A39" s="172"/>
      <c r="B39" s="50"/>
      <c r="C39" s="50"/>
      <c r="D39" s="50"/>
      <c r="E39" s="50"/>
      <c r="F39" s="50"/>
      <c r="G39" s="50"/>
      <c r="H39" s="50"/>
      <c r="I39" s="50"/>
      <c r="J39" s="173"/>
      <c r="K39" s="147"/>
    </row>
    <row r="40" spans="1:11" x14ac:dyDescent="0.2">
      <c r="A40" s="172"/>
      <c r="B40" s="50"/>
      <c r="C40" s="50"/>
      <c r="D40" s="50"/>
      <c r="E40" s="50"/>
      <c r="F40" s="50"/>
      <c r="G40" s="50"/>
      <c r="H40" s="50"/>
      <c r="I40" s="50"/>
      <c r="J40" s="173"/>
      <c r="K40" s="147"/>
    </row>
    <row r="41" spans="1:11" x14ac:dyDescent="0.2">
      <c r="A41" s="172"/>
      <c r="B41" s="50"/>
      <c r="C41" s="50"/>
      <c r="D41" s="50"/>
      <c r="E41" s="50"/>
      <c r="F41" s="50"/>
      <c r="G41" s="50"/>
      <c r="H41" s="50"/>
      <c r="I41" s="50"/>
      <c r="J41" s="173"/>
      <c r="K41" s="147"/>
    </row>
    <row r="42" spans="1:11" x14ac:dyDescent="0.2">
      <c r="A42" s="172"/>
      <c r="B42" s="50"/>
      <c r="C42" s="50"/>
      <c r="D42" s="50"/>
      <c r="E42" s="50"/>
      <c r="F42" s="50"/>
      <c r="G42" s="50"/>
      <c r="H42" s="50"/>
      <c r="I42" s="50"/>
      <c r="J42" s="173"/>
      <c r="K42" s="147"/>
    </row>
    <row r="43" spans="1:11" x14ac:dyDescent="0.2">
      <c r="A43" s="172"/>
      <c r="B43" s="50"/>
      <c r="C43" s="50"/>
      <c r="D43" s="50"/>
      <c r="E43" s="50"/>
      <c r="F43" s="50"/>
      <c r="G43" s="50"/>
      <c r="H43" s="50"/>
      <c r="I43" s="50"/>
      <c r="J43" s="173"/>
      <c r="K43" s="147"/>
    </row>
    <row r="44" spans="1:11" x14ac:dyDescent="0.2">
      <c r="A44" s="172"/>
      <c r="B44" s="50"/>
      <c r="C44" s="50"/>
      <c r="D44" s="50"/>
      <c r="E44" s="50"/>
      <c r="F44" s="50"/>
      <c r="G44" s="50"/>
      <c r="H44" s="50"/>
      <c r="I44" s="50"/>
      <c r="J44" s="173"/>
      <c r="K44" s="147"/>
    </row>
    <row r="45" spans="1:11" x14ac:dyDescent="0.2">
      <c r="A45" s="172"/>
      <c r="B45" s="50"/>
      <c r="C45" s="50"/>
      <c r="D45" s="50"/>
      <c r="E45" s="50"/>
      <c r="F45" s="50"/>
      <c r="G45" s="50"/>
      <c r="H45" s="50"/>
      <c r="I45" s="50"/>
      <c r="J45" s="173"/>
      <c r="K45" s="147"/>
    </row>
    <row r="46" spans="1:11" x14ac:dyDescent="0.2">
      <c r="A46" s="172"/>
      <c r="B46" s="50"/>
      <c r="C46" s="50"/>
      <c r="D46" s="50"/>
      <c r="E46" s="50"/>
      <c r="F46" s="50"/>
      <c r="G46" s="50"/>
      <c r="H46" s="50"/>
      <c r="I46" s="50"/>
      <c r="J46" s="173"/>
      <c r="K46" s="147"/>
    </row>
    <row r="47" spans="1:11" x14ac:dyDescent="0.2">
      <c r="A47" s="172"/>
      <c r="B47" s="50"/>
      <c r="C47" s="50"/>
      <c r="D47" s="50"/>
      <c r="E47" s="50"/>
      <c r="F47" s="50"/>
      <c r="G47" s="50"/>
      <c r="H47" s="50"/>
      <c r="I47" s="50"/>
      <c r="J47" s="173"/>
      <c r="K47" s="147"/>
    </row>
    <row r="48" spans="1:11" x14ac:dyDescent="0.2">
      <c r="A48" s="172"/>
      <c r="B48" s="50"/>
      <c r="C48" s="50"/>
      <c r="D48" s="50"/>
      <c r="E48" s="50"/>
      <c r="F48" s="50"/>
      <c r="G48" s="50"/>
      <c r="H48" s="50"/>
      <c r="I48" s="50"/>
      <c r="J48" s="173"/>
      <c r="K48" s="147"/>
    </row>
    <row r="49" spans="1:11" x14ac:dyDescent="0.2">
      <c r="A49" s="172"/>
      <c r="B49" s="50"/>
      <c r="C49" s="50"/>
      <c r="D49" s="50"/>
      <c r="E49" s="50"/>
      <c r="F49" s="50"/>
      <c r="G49" s="50"/>
      <c r="H49" s="50"/>
      <c r="I49" s="50"/>
      <c r="J49" s="173"/>
      <c r="K49" s="147"/>
    </row>
    <row r="50" spans="1:11" x14ac:dyDescent="0.2">
      <c r="A50" s="172"/>
      <c r="B50" s="50"/>
      <c r="C50" s="50"/>
      <c r="D50" s="50"/>
      <c r="E50" s="50"/>
      <c r="F50" s="50"/>
      <c r="G50" s="50"/>
      <c r="H50" s="50"/>
      <c r="I50" s="50"/>
      <c r="J50" s="173"/>
      <c r="K50" s="147"/>
    </row>
    <row r="51" spans="1:11" x14ac:dyDescent="0.2">
      <c r="A51" s="183" t="s">
        <v>2376</v>
      </c>
      <c r="B51" s="184"/>
      <c r="C51" s="184"/>
      <c r="D51" s="184"/>
      <c r="E51" s="184"/>
      <c r="F51" s="184"/>
      <c r="G51" s="184"/>
      <c r="H51" s="184"/>
      <c r="I51" s="184"/>
      <c r="J51" s="185"/>
      <c r="K51" s="147"/>
    </row>
    <row r="52" spans="1:11" x14ac:dyDescent="0.2">
      <c r="A52" s="172"/>
      <c r="B52" s="50"/>
      <c r="C52" s="50"/>
      <c r="D52" s="50"/>
      <c r="E52" s="50"/>
      <c r="F52" s="50"/>
      <c r="G52" s="50"/>
      <c r="H52" s="50"/>
      <c r="I52" s="50"/>
      <c r="J52" s="173"/>
      <c r="K52" s="147"/>
    </row>
    <row r="53" spans="1:11" x14ac:dyDescent="0.2">
      <c r="A53" s="172"/>
      <c r="B53" s="50"/>
      <c r="C53" s="50"/>
      <c r="D53" s="50"/>
      <c r="E53" s="50"/>
      <c r="F53" s="50"/>
      <c r="G53" s="50"/>
      <c r="H53" s="50"/>
      <c r="I53" s="50"/>
      <c r="J53" s="173"/>
      <c r="K53" s="147"/>
    </row>
    <row r="54" spans="1:11" ht="15" thickBot="1" x14ac:dyDescent="0.25">
      <c r="A54" s="176"/>
      <c r="B54" s="177"/>
      <c r="C54" s="177"/>
      <c r="D54" s="177"/>
      <c r="E54" s="177"/>
      <c r="F54" s="177"/>
      <c r="G54" s="177"/>
      <c r="H54" s="177"/>
      <c r="I54" s="177"/>
      <c r="J54" s="178"/>
      <c r="K54" s="147"/>
    </row>
    <row r="55" spans="1:11" x14ac:dyDescent="0.2">
      <c r="A55" s="147"/>
      <c r="B55" s="147"/>
      <c r="C55" s="147"/>
      <c r="D55" s="147"/>
      <c r="E55" s="147"/>
      <c r="F55" s="147"/>
      <c r="G55" s="147"/>
      <c r="H55" s="147"/>
      <c r="I55" s="147"/>
      <c r="J55" s="147"/>
      <c r="K55" s="147"/>
    </row>
    <row r="56" spans="1:11" x14ac:dyDescent="0.2">
      <c r="A56" s="147"/>
      <c r="B56" s="147"/>
      <c r="C56" s="147"/>
      <c r="D56" s="147"/>
      <c r="E56" s="147"/>
      <c r="F56" s="147"/>
      <c r="G56" s="147"/>
      <c r="H56" s="147"/>
      <c r="I56" s="147"/>
      <c r="J56" s="147"/>
      <c r="K56" s="147"/>
    </row>
  </sheetData>
  <mergeCells count="6">
    <mergeCell ref="A51:J51"/>
    <mergeCell ref="A21:J21"/>
    <mergeCell ref="A22:J22"/>
    <mergeCell ref="A23:J23"/>
    <mergeCell ref="A24:J25"/>
    <mergeCell ref="A26:J26"/>
  </mergeCells>
  <pageMargins left="0.51181102362204722" right="0.51181102362204722" top="0.78740157480314965" bottom="0.78740157480314965" header="0.31496062992125984" footer="0.31496062992125984"/>
  <pageSetup paperSize="9" scale="90" orientation="portrait" r:id="rId1"/>
  <headerFooter>
    <oddFooter>&amp;R&amp;G</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BreakPreview" zoomScaleNormal="100" zoomScaleSheetLayoutView="100" workbookViewId="0">
      <selection activeCell="C24" sqref="C24"/>
    </sheetView>
  </sheetViews>
  <sheetFormatPr defaultRowHeight="14.25" x14ac:dyDescent="0.2"/>
  <cols>
    <col min="1" max="1" width="11.25" customWidth="1"/>
    <col min="2" max="2" width="11.875" customWidth="1"/>
    <col min="3" max="3" width="56.25" customWidth="1"/>
    <col min="4" max="4" width="13.125" customWidth="1"/>
    <col min="5" max="5" width="14" customWidth="1"/>
    <col min="6" max="6" width="15.625" customWidth="1"/>
    <col min="7" max="7" width="16.25" customWidth="1"/>
    <col min="8" max="20" width="15.625" customWidth="1"/>
  </cols>
  <sheetData>
    <row r="1" spans="1:11" s="78" customFormat="1" ht="15" x14ac:dyDescent="0.2">
      <c r="A1" s="209"/>
      <c r="B1" s="209"/>
      <c r="C1" s="209"/>
      <c r="D1" s="209"/>
      <c r="E1" s="209"/>
      <c r="F1" s="209"/>
      <c r="G1" s="209"/>
    </row>
    <row r="2" spans="1:11" s="78" customFormat="1" ht="15" customHeight="1" x14ac:dyDescent="0.2">
      <c r="A2" s="209" t="s">
        <v>5</v>
      </c>
      <c r="B2" s="209"/>
      <c r="C2" s="209"/>
      <c r="D2" s="209"/>
      <c r="E2" s="209"/>
      <c r="F2" s="209"/>
      <c r="G2" s="50"/>
    </row>
    <row r="3" spans="1:11" s="78" customFormat="1" ht="15" customHeight="1" x14ac:dyDescent="0.2">
      <c r="A3" s="209" t="s">
        <v>6</v>
      </c>
      <c r="B3" s="209"/>
      <c r="C3" s="209"/>
      <c r="D3" s="209"/>
      <c r="E3" s="209"/>
      <c r="F3" s="209"/>
      <c r="G3" s="50"/>
    </row>
    <row r="4" spans="1:11" s="78" customFormat="1" ht="15" customHeight="1" x14ac:dyDescent="0.2">
      <c r="A4" s="209" t="s">
        <v>7</v>
      </c>
      <c r="B4" s="209"/>
      <c r="C4" s="209"/>
      <c r="D4" s="209"/>
      <c r="E4" s="209"/>
      <c r="F4" s="209"/>
      <c r="G4" s="50"/>
    </row>
    <row r="5" spans="1:11" s="78" customFormat="1" ht="15" x14ac:dyDescent="0.2">
      <c r="A5" s="62"/>
      <c r="B5" s="62"/>
      <c r="C5" s="62"/>
      <c r="D5" s="62"/>
      <c r="E5" s="62"/>
      <c r="F5" s="62"/>
      <c r="G5" s="50"/>
    </row>
    <row r="6" spans="1:11" s="78" customFormat="1" ht="15" customHeight="1" x14ac:dyDescent="0.2">
      <c r="A6" s="209" t="s">
        <v>179</v>
      </c>
      <c r="B6" s="209"/>
      <c r="C6" s="209"/>
      <c r="D6" s="209"/>
      <c r="E6" s="209"/>
      <c r="F6" s="209"/>
      <c r="G6" s="201" t="s">
        <v>0</v>
      </c>
    </row>
    <row r="7" spans="1:11" s="78" customFormat="1" ht="15" customHeight="1" x14ac:dyDescent="0.2">
      <c r="A7" s="209" t="s">
        <v>180</v>
      </c>
      <c r="B7" s="209"/>
      <c r="C7" s="209"/>
      <c r="D7" s="209"/>
      <c r="E7" s="209"/>
      <c r="F7" s="209"/>
      <c r="G7" s="201"/>
    </row>
    <row r="8" spans="1:11" s="78" customFormat="1" ht="15" customHeight="1" x14ac:dyDescent="0.2">
      <c r="A8" s="209" t="s">
        <v>2465</v>
      </c>
      <c r="B8" s="209"/>
      <c r="C8" s="209"/>
      <c r="D8" s="209"/>
      <c r="E8" s="209"/>
      <c r="F8" s="209"/>
      <c r="G8" s="298" t="s">
        <v>1</v>
      </c>
    </row>
    <row r="9" spans="1:11" s="78" customFormat="1" ht="15" x14ac:dyDescent="0.2">
      <c r="A9" s="62"/>
      <c r="B9" s="62"/>
      <c r="C9" s="62"/>
      <c r="D9" s="62"/>
      <c r="E9" s="62"/>
      <c r="F9" s="62"/>
      <c r="G9" s="298"/>
    </row>
    <row r="10" spans="1:11" s="78" customFormat="1" ht="20.25" customHeight="1" x14ac:dyDescent="0.2">
      <c r="A10" s="209" t="s">
        <v>127</v>
      </c>
      <c r="B10" s="209"/>
      <c r="C10" s="209"/>
      <c r="D10" s="209"/>
      <c r="E10" s="209"/>
      <c r="F10" s="209"/>
      <c r="G10" s="298"/>
    </row>
    <row r="11" spans="1:11" s="78" customFormat="1" ht="30.75" customHeight="1" x14ac:dyDescent="0.2">
      <c r="A11" s="72" t="s">
        <v>2462</v>
      </c>
      <c r="B11" s="50"/>
      <c r="C11" s="53"/>
      <c r="D11" s="53"/>
      <c r="E11" s="53"/>
      <c r="F11" s="65" t="s">
        <v>2468</v>
      </c>
      <c r="G11" s="50"/>
    </row>
    <row r="12" spans="1:11" ht="18" customHeight="1" x14ac:dyDescent="0.2">
      <c r="A12" s="68" t="s">
        <v>128</v>
      </c>
      <c r="B12" s="68" t="s">
        <v>2</v>
      </c>
      <c r="C12" s="68" t="s">
        <v>3</v>
      </c>
      <c r="D12" s="68" t="s">
        <v>129</v>
      </c>
      <c r="E12" s="68" t="s">
        <v>4</v>
      </c>
      <c r="F12" s="68" t="s">
        <v>130</v>
      </c>
      <c r="G12" s="84" t="s">
        <v>131</v>
      </c>
    </row>
    <row r="13" spans="1:11" s="94" customFormat="1" x14ac:dyDescent="0.2">
      <c r="A13" s="95" t="s">
        <v>157</v>
      </c>
      <c r="B13" s="96" t="s">
        <v>158</v>
      </c>
      <c r="C13" s="95" t="s">
        <v>160</v>
      </c>
      <c r="D13" s="97"/>
      <c r="E13" s="98"/>
      <c r="F13" s="98"/>
      <c r="G13" s="98"/>
    </row>
    <row r="14" spans="1:11" ht="15.95" customHeight="1" x14ac:dyDescent="0.2">
      <c r="A14" s="85" t="s">
        <v>132</v>
      </c>
      <c r="B14" s="85" t="s">
        <v>111</v>
      </c>
      <c r="C14" s="86" t="s">
        <v>112</v>
      </c>
      <c r="D14" s="87" t="s">
        <v>113</v>
      </c>
      <c r="E14" s="88">
        <v>30.6</v>
      </c>
      <c r="F14" s="89">
        <v>92.27</v>
      </c>
      <c r="G14" s="89">
        <f>E14*F14</f>
        <v>2823.462</v>
      </c>
    </row>
    <row r="15" spans="1:11" ht="15.95" customHeight="1" x14ac:dyDescent="0.2">
      <c r="A15" s="85" t="s">
        <v>132</v>
      </c>
      <c r="B15" s="85" t="s">
        <v>114</v>
      </c>
      <c r="C15" s="86" t="s">
        <v>115</v>
      </c>
      <c r="D15" s="87" t="s">
        <v>113</v>
      </c>
      <c r="E15" s="88">
        <v>40.799999999999997</v>
      </c>
      <c r="F15" s="89">
        <v>37.67</v>
      </c>
      <c r="G15" s="89">
        <f t="shared" ref="G15:G16" si="0">E15*F15</f>
        <v>1536.9359999999999</v>
      </c>
    </row>
    <row r="16" spans="1:11" ht="15.95" customHeight="1" x14ac:dyDescent="0.2">
      <c r="A16" s="85" t="s">
        <v>132</v>
      </c>
      <c r="B16" s="85" t="s">
        <v>116</v>
      </c>
      <c r="C16" s="86" t="s">
        <v>117</v>
      </c>
      <c r="D16" s="87" t="s">
        <v>113</v>
      </c>
      <c r="E16" s="88">
        <v>79.5</v>
      </c>
      <c r="F16" s="89">
        <v>16.21</v>
      </c>
      <c r="G16" s="89">
        <f t="shared" si="0"/>
        <v>1288.6950000000002</v>
      </c>
      <c r="I16" s="301"/>
      <c r="J16" s="302"/>
      <c r="K16" s="302"/>
    </row>
    <row r="17" spans="1:9" ht="18.75" customHeight="1" x14ac:dyDescent="0.2">
      <c r="A17" s="79"/>
      <c r="B17" s="50"/>
      <c r="C17" s="50"/>
      <c r="D17" s="80"/>
      <c r="E17" s="80"/>
      <c r="F17" s="81" t="s">
        <v>107</v>
      </c>
      <c r="G17" s="82">
        <f>SUM(G14:G16)</f>
        <v>5649.0930000000008</v>
      </c>
      <c r="H17" s="78"/>
      <c r="I17" s="78"/>
    </row>
    <row r="18" spans="1:9" s="78" customFormat="1" x14ac:dyDescent="0.2">
      <c r="A18" s="79"/>
      <c r="B18" s="50"/>
      <c r="C18" s="50"/>
      <c r="D18" s="81"/>
      <c r="E18" s="299" t="s">
        <v>2370</v>
      </c>
      <c r="F18" s="299"/>
      <c r="G18" s="82">
        <v>67981</v>
      </c>
    </row>
    <row r="19" spans="1:9" x14ac:dyDescent="0.2">
      <c r="A19" s="50"/>
      <c r="B19" s="50"/>
      <c r="C19" s="53"/>
      <c r="D19" s="81"/>
      <c r="E19" s="299" t="s">
        <v>134</v>
      </c>
      <c r="F19" s="299"/>
      <c r="G19" s="82">
        <v>1765552.91</v>
      </c>
      <c r="H19" s="78"/>
      <c r="I19" s="78"/>
    </row>
    <row r="20" spans="1:9" x14ac:dyDescent="0.2">
      <c r="A20" s="50"/>
      <c r="B20" s="50"/>
      <c r="C20" s="83"/>
      <c r="D20" s="300" t="s">
        <v>133</v>
      </c>
      <c r="E20" s="300"/>
      <c r="F20" s="300"/>
      <c r="G20" s="90">
        <f>G18/G19</f>
        <v>3.8504085385920268E-2</v>
      </c>
      <c r="H20" s="78"/>
      <c r="I20" s="78"/>
    </row>
    <row r="21" spans="1:9" x14ac:dyDescent="0.2">
      <c r="C21" s="2"/>
    </row>
    <row r="22" spans="1:9" x14ac:dyDescent="0.2">
      <c r="C22" s="2"/>
    </row>
  </sheetData>
  <mergeCells count="14">
    <mergeCell ref="A1:G1"/>
    <mergeCell ref="G8:G10"/>
    <mergeCell ref="E19:F19"/>
    <mergeCell ref="D20:F20"/>
    <mergeCell ref="I16:K16"/>
    <mergeCell ref="E18:F18"/>
    <mergeCell ref="A8:F8"/>
    <mergeCell ref="A10:F10"/>
    <mergeCell ref="G6:G7"/>
    <mergeCell ref="A2:F2"/>
    <mergeCell ref="A3:F3"/>
    <mergeCell ref="A4:F4"/>
    <mergeCell ref="A6:F6"/>
    <mergeCell ref="A7:F7"/>
  </mergeCells>
  <pageMargins left="0.51181102362204722" right="0.51181102362204722" top="0.78740157480314965" bottom="0.78740157480314965" header="0.31496062992125984" footer="0.31496062992125984"/>
  <pageSetup paperSize="9" scale="60" orientation="portrait" r:id="rId1"/>
  <headerFooter>
    <oddFooter>&amp;R&amp;G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view="pageBreakPreview" zoomScaleNormal="100" zoomScaleSheetLayoutView="100" workbookViewId="0">
      <selection activeCell="J6" sqref="J6"/>
    </sheetView>
  </sheetViews>
  <sheetFormatPr defaultRowHeight="14.25" x14ac:dyDescent="0.2"/>
  <cols>
    <col min="1" max="1" width="10.5" style="52" customWidth="1"/>
    <col min="2" max="2" width="56.625" style="52" customWidth="1"/>
    <col min="3" max="3" width="11.5" style="52" customWidth="1"/>
    <col min="4" max="4" width="10.75" style="52" customWidth="1"/>
    <col min="5" max="16384" width="9" style="52"/>
  </cols>
  <sheetData>
    <row r="1" spans="1:4" s="78" customFormat="1" x14ac:dyDescent="0.2">
      <c r="A1" s="91"/>
      <c r="B1" s="259" t="s">
        <v>5</v>
      </c>
      <c r="C1" s="259"/>
      <c r="D1" s="260"/>
    </row>
    <row r="2" spans="1:4" s="78" customFormat="1" x14ac:dyDescent="0.2">
      <c r="A2" s="32"/>
      <c r="B2" s="304" t="s">
        <v>6</v>
      </c>
      <c r="C2" s="304"/>
      <c r="D2" s="262"/>
    </row>
    <row r="3" spans="1:4" s="78" customFormat="1" x14ac:dyDescent="0.2">
      <c r="A3" s="32"/>
      <c r="B3" s="304" t="s">
        <v>7</v>
      </c>
      <c r="C3" s="304"/>
      <c r="D3" s="262"/>
    </row>
    <row r="4" spans="1:4" s="78" customFormat="1" x14ac:dyDescent="0.2">
      <c r="A4" s="32"/>
      <c r="B4" s="305" t="s">
        <v>179</v>
      </c>
      <c r="C4" s="305"/>
      <c r="D4" s="264"/>
    </row>
    <row r="5" spans="1:4" s="78" customFormat="1" x14ac:dyDescent="0.2">
      <c r="A5" s="32"/>
      <c r="B5" s="305" t="s">
        <v>180</v>
      </c>
      <c r="C5" s="305"/>
      <c r="D5" s="264"/>
    </row>
    <row r="6" spans="1:4" s="78" customFormat="1" ht="17.25" customHeight="1" x14ac:dyDescent="0.2">
      <c r="A6" s="32"/>
      <c r="B6" s="304" t="s">
        <v>2465</v>
      </c>
      <c r="C6" s="304"/>
      <c r="D6" s="262"/>
    </row>
    <row r="7" spans="1:4" s="78" customFormat="1" ht="20.25" customHeight="1" x14ac:dyDescent="0.2">
      <c r="A7" s="32"/>
      <c r="B7" s="304" t="s">
        <v>136</v>
      </c>
      <c r="C7" s="304"/>
      <c r="D7" s="262"/>
    </row>
    <row r="8" spans="1:4" x14ac:dyDescent="0.2">
      <c r="A8" s="303" t="s">
        <v>118</v>
      </c>
      <c r="B8" s="303"/>
      <c r="C8" s="303"/>
      <c r="D8" s="303"/>
    </row>
    <row r="9" spans="1:4" x14ac:dyDescent="0.2">
      <c r="A9" s="60" t="s">
        <v>88</v>
      </c>
      <c r="B9" s="60" t="s">
        <v>119</v>
      </c>
      <c r="C9" s="60" t="s">
        <v>120</v>
      </c>
      <c r="D9" s="60" t="s">
        <v>121</v>
      </c>
    </row>
    <row r="10" spans="1:4" ht="40.5" customHeight="1" x14ac:dyDescent="0.2">
      <c r="A10" s="61">
        <v>1</v>
      </c>
      <c r="B10" s="112" t="s">
        <v>328</v>
      </c>
      <c r="C10" s="113" t="s">
        <v>724</v>
      </c>
      <c r="D10" s="113" t="s">
        <v>243</v>
      </c>
    </row>
    <row r="11" spans="1:4" ht="23.25" customHeight="1" x14ac:dyDescent="0.2">
      <c r="A11" s="114">
        <v>2</v>
      </c>
      <c r="B11" s="181" t="s">
        <v>2463</v>
      </c>
      <c r="C11" s="182">
        <v>1</v>
      </c>
      <c r="D11" s="182" t="s">
        <v>2464</v>
      </c>
    </row>
  </sheetData>
  <mergeCells count="8">
    <mergeCell ref="A8:D8"/>
    <mergeCell ref="B1:D1"/>
    <mergeCell ref="B2:D2"/>
    <mergeCell ref="B3:D3"/>
    <mergeCell ref="B4:D4"/>
    <mergeCell ref="B5:D5"/>
    <mergeCell ref="B6:D6"/>
    <mergeCell ref="B7:D7"/>
  </mergeCells>
  <printOptions horizontalCentered="1"/>
  <pageMargins left="0.51181102362204722" right="0.51181102362204722" top="0.78740157480314965" bottom="0.78740157480314965" header="0.31496062992125984" footer="0.31496062992125984"/>
  <pageSetup paperSize="9" scale="95" fitToHeight="0" orientation="portrait" r:id="rId1"/>
  <headerFooter>
    <oddFooter>&amp;R&amp;G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6"/>
  <sheetViews>
    <sheetView tabSelected="1" showOutlineSymbols="0" showWhiteSpace="0" view="pageBreakPreview" topLeftCell="A43" zoomScaleNormal="80" zoomScaleSheetLayoutView="100" workbookViewId="0">
      <selection activeCell="P10" sqref="P10"/>
    </sheetView>
  </sheetViews>
  <sheetFormatPr defaultRowHeight="15" x14ac:dyDescent="0.2"/>
  <cols>
    <col min="1" max="1" width="10" style="1" customWidth="1"/>
    <col min="2" max="2" width="7.625" style="1" customWidth="1"/>
    <col min="3" max="3" width="7.25" style="1" customWidth="1"/>
    <col min="4" max="4" width="15.625" customWidth="1"/>
    <col min="5" max="5" width="14.5" customWidth="1"/>
    <col min="6" max="6" width="15" customWidth="1"/>
    <col min="7" max="7" width="14.25" customWidth="1"/>
    <col min="8" max="8" width="14" customWidth="1"/>
    <col min="9" max="9" width="15.5" customWidth="1"/>
    <col min="10" max="10" width="15.625" customWidth="1"/>
    <col min="11" max="11" width="12.75" customWidth="1"/>
  </cols>
  <sheetData>
    <row r="1" spans="1:14" x14ac:dyDescent="0.2">
      <c r="A1" s="76"/>
      <c r="B1" s="76"/>
      <c r="C1" s="76"/>
      <c r="D1" s="76"/>
      <c r="E1" s="76"/>
      <c r="F1" s="76"/>
      <c r="G1" s="76"/>
      <c r="H1" s="76"/>
      <c r="I1" s="76"/>
      <c r="J1" s="76"/>
      <c r="K1" s="50"/>
    </row>
    <row r="2" spans="1:14" ht="15" customHeight="1" x14ac:dyDescent="0.2">
      <c r="A2" s="200" t="s">
        <v>5</v>
      </c>
      <c r="B2" s="200"/>
      <c r="C2" s="200"/>
      <c r="D2" s="200"/>
      <c r="E2" s="200"/>
      <c r="F2" s="200"/>
      <c r="G2" s="200"/>
      <c r="H2" s="200"/>
      <c r="I2" s="200"/>
      <c r="J2" s="200"/>
      <c r="K2" s="50"/>
    </row>
    <row r="3" spans="1:14" ht="15" customHeight="1" x14ac:dyDescent="0.2">
      <c r="A3" s="200" t="s">
        <v>6</v>
      </c>
      <c r="B3" s="200"/>
      <c r="C3" s="200"/>
      <c r="D3" s="200"/>
      <c r="E3" s="200"/>
      <c r="F3" s="200"/>
      <c r="G3" s="200"/>
      <c r="H3" s="200"/>
      <c r="I3" s="200"/>
      <c r="J3" s="200"/>
      <c r="K3" s="50"/>
    </row>
    <row r="4" spans="1:14" ht="15" customHeight="1" x14ac:dyDescent="0.2">
      <c r="A4" s="200" t="s">
        <v>7</v>
      </c>
      <c r="B4" s="200"/>
      <c r="C4" s="200"/>
      <c r="D4" s="200"/>
      <c r="E4" s="200"/>
      <c r="F4" s="200"/>
      <c r="G4" s="200"/>
      <c r="H4" s="200"/>
      <c r="I4" s="200"/>
      <c r="J4" s="200"/>
      <c r="K4" s="50"/>
    </row>
    <row r="5" spans="1:14" ht="15" customHeight="1" x14ac:dyDescent="0.2">
      <c r="A5" s="76"/>
      <c r="B5" s="76"/>
      <c r="C5" s="76"/>
      <c r="D5" s="76"/>
      <c r="E5" s="76"/>
      <c r="F5" s="76"/>
      <c r="G5" s="76"/>
      <c r="H5" s="76"/>
      <c r="I5" s="76"/>
      <c r="J5" s="76"/>
      <c r="K5" s="201" t="s">
        <v>0</v>
      </c>
    </row>
    <row r="6" spans="1:14" ht="15.75" customHeight="1" x14ac:dyDescent="0.2">
      <c r="A6" s="200" t="s">
        <v>179</v>
      </c>
      <c r="B6" s="200"/>
      <c r="C6" s="200"/>
      <c r="D6" s="200"/>
      <c r="E6" s="200"/>
      <c r="F6" s="200"/>
      <c r="G6" s="200"/>
      <c r="H6" s="200"/>
      <c r="I6" s="200"/>
      <c r="J6" s="200"/>
      <c r="K6" s="201"/>
    </row>
    <row r="7" spans="1:14" ht="21" customHeight="1" x14ac:dyDescent="0.2">
      <c r="A7" s="200" t="s">
        <v>180</v>
      </c>
      <c r="B7" s="200"/>
      <c r="C7" s="200"/>
      <c r="D7" s="200"/>
      <c r="E7" s="200"/>
      <c r="F7" s="200"/>
      <c r="G7" s="200"/>
      <c r="H7" s="200"/>
      <c r="I7" s="200"/>
      <c r="J7" s="200"/>
      <c r="K7" s="203" t="s">
        <v>1</v>
      </c>
    </row>
    <row r="8" spans="1:14" ht="18.75" customHeight="1" x14ac:dyDescent="0.2">
      <c r="A8" s="200" t="s">
        <v>2465</v>
      </c>
      <c r="B8" s="200"/>
      <c r="C8" s="200"/>
      <c r="D8" s="200"/>
      <c r="E8" s="200"/>
      <c r="F8" s="200"/>
      <c r="G8" s="200"/>
      <c r="H8" s="200"/>
      <c r="I8" s="200"/>
      <c r="J8" s="200"/>
      <c r="K8" s="203"/>
    </row>
    <row r="9" spans="1:14" ht="16.5" customHeight="1" x14ac:dyDescent="0.2">
      <c r="A9" s="77"/>
      <c r="B9" s="77"/>
      <c r="C9" s="77"/>
      <c r="D9" s="77"/>
      <c r="E9" s="77"/>
      <c r="F9" s="77"/>
      <c r="G9" s="77"/>
      <c r="H9" s="77"/>
      <c r="I9" s="77"/>
      <c r="J9" s="77"/>
      <c r="K9" s="203"/>
    </row>
    <row r="10" spans="1:14" ht="21.75" customHeight="1" x14ac:dyDescent="0.2">
      <c r="A10" s="205" t="s">
        <v>109</v>
      </c>
      <c r="B10" s="205"/>
      <c r="C10" s="205"/>
      <c r="D10" s="205"/>
      <c r="E10" s="205"/>
      <c r="F10" s="205"/>
      <c r="G10" s="205"/>
      <c r="H10" s="205"/>
      <c r="I10" s="205"/>
      <c r="J10" s="205"/>
      <c r="K10" s="203"/>
      <c r="N10" s="202"/>
    </row>
    <row r="11" spans="1:14" ht="15.75" customHeight="1" x14ac:dyDescent="0.2">
      <c r="A11" s="72" t="s">
        <v>2462</v>
      </c>
      <c r="B11" s="51"/>
      <c r="C11" s="65"/>
      <c r="D11" s="75"/>
      <c r="H11" s="50"/>
      <c r="I11" s="65" t="s">
        <v>2468</v>
      </c>
      <c r="K11" s="204"/>
      <c r="N11" s="202"/>
    </row>
    <row r="12" spans="1:14" ht="21.75" customHeight="1" x14ac:dyDescent="0.2">
      <c r="A12" s="196" t="s">
        <v>137</v>
      </c>
      <c r="B12" s="196"/>
      <c r="C12" s="196"/>
      <c r="D12" s="196" t="s">
        <v>3</v>
      </c>
      <c r="E12" s="196"/>
      <c r="F12" s="196"/>
      <c r="G12" s="196"/>
      <c r="H12" s="196"/>
      <c r="I12" s="196"/>
      <c r="J12" s="117" t="s">
        <v>138</v>
      </c>
      <c r="K12" s="117" t="s">
        <v>139</v>
      </c>
    </row>
    <row r="13" spans="1:14" ht="20.100000000000001" customHeight="1" x14ac:dyDescent="0.2">
      <c r="A13" s="195" t="s">
        <v>140</v>
      </c>
      <c r="B13" s="195"/>
      <c r="C13" s="195"/>
      <c r="D13" s="195" t="s">
        <v>177</v>
      </c>
      <c r="E13" s="195"/>
      <c r="F13" s="195"/>
      <c r="G13" s="195"/>
      <c r="H13" s="195"/>
      <c r="I13" s="195"/>
      <c r="J13" s="118">
        <v>67981</v>
      </c>
      <c r="K13" s="119">
        <v>3.8504085385920268E-2</v>
      </c>
    </row>
    <row r="14" spans="1:14" ht="20.100000000000001" customHeight="1" x14ac:dyDescent="0.2">
      <c r="A14" s="195" t="s">
        <v>141</v>
      </c>
      <c r="B14" s="195"/>
      <c r="C14" s="195"/>
      <c r="D14" s="195" t="s">
        <v>142</v>
      </c>
      <c r="E14" s="195"/>
      <c r="F14" s="195"/>
      <c r="G14" s="195"/>
      <c r="H14" s="195"/>
      <c r="I14" s="195"/>
      <c r="J14" s="118">
        <v>7223.49</v>
      </c>
      <c r="K14" s="119">
        <v>4.0913472256121734E-3</v>
      </c>
    </row>
    <row r="15" spans="1:14" ht="20.100000000000001" customHeight="1" x14ac:dyDescent="0.2">
      <c r="A15" s="195" t="s">
        <v>143</v>
      </c>
      <c r="B15" s="195"/>
      <c r="C15" s="195"/>
      <c r="D15" s="195" t="s">
        <v>144</v>
      </c>
      <c r="E15" s="195"/>
      <c r="F15" s="195"/>
      <c r="G15" s="195"/>
      <c r="H15" s="195"/>
      <c r="I15" s="195"/>
      <c r="J15" s="118">
        <v>7223.49</v>
      </c>
      <c r="K15" s="119">
        <v>4.0913472256121734E-3</v>
      </c>
    </row>
    <row r="16" spans="1:14" ht="20.100000000000001" customHeight="1" x14ac:dyDescent="0.2">
      <c r="A16" s="195" t="s">
        <v>145</v>
      </c>
      <c r="B16" s="195"/>
      <c r="C16" s="195"/>
      <c r="D16" s="195" t="s">
        <v>146</v>
      </c>
      <c r="E16" s="195"/>
      <c r="F16" s="195"/>
      <c r="G16" s="195"/>
      <c r="H16" s="195"/>
      <c r="I16" s="195"/>
      <c r="J16" s="118">
        <v>76697.77</v>
      </c>
      <c r="K16" s="119">
        <v>4.3441218649176591E-2</v>
      </c>
    </row>
    <row r="17" spans="1:11" ht="20.100000000000001" customHeight="1" x14ac:dyDescent="0.2">
      <c r="A17" s="195" t="s">
        <v>147</v>
      </c>
      <c r="B17" s="195"/>
      <c r="C17" s="195"/>
      <c r="D17" s="195" t="s">
        <v>184</v>
      </c>
      <c r="E17" s="195"/>
      <c r="F17" s="195"/>
      <c r="G17" s="195"/>
      <c r="H17" s="195"/>
      <c r="I17" s="195"/>
      <c r="J17" s="118">
        <v>1529072.78</v>
      </c>
      <c r="K17" s="119">
        <v>0.86605888237016926</v>
      </c>
    </row>
    <row r="18" spans="1:11" ht="20.100000000000001" customHeight="1" x14ac:dyDescent="0.2">
      <c r="A18" s="195" t="s">
        <v>148</v>
      </c>
      <c r="B18" s="195"/>
      <c r="C18" s="195"/>
      <c r="D18" s="195" t="s">
        <v>185</v>
      </c>
      <c r="E18" s="195"/>
      <c r="F18" s="195"/>
      <c r="G18" s="195"/>
      <c r="H18" s="195"/>
      <c r="I18" s="195"/>
      <c r="J18" s="118">
        <v>3033.35</v>
      </c>
      <c r="K18" s="119">
        <v>1.7180736883155769E-3</v>
      </c>
    </row>
    <row r="19" spans="1:11" ht="20.100000000000001" customHeight="1" x14ac:dyDescent="0.2">
      <c r="A19" s="195" t="s">
        <v>1263</v>
      </c>
      <c r="B19" s="195"/>
      <c r="C19" s="195"/>
      <c r="D19" s="195" t="s">
        <v>187</v>
      </c>
      <c r="E19" s="195"/>
      <c r="F19" s="195"/>
      <c r="G19" s="195"/>
      <c r="H19" s="195"/>
      <c r="I19" s="195"/>
      <c r="J19" s="118">
        <v>11799.43</v>
      </c>
      <c r="K19" s="119">
        <v>6.6831358795132346E-3</v>
      </c>
    </row>
    <row r="20" spans="1:11" ht="20.100000000000001" customHeight="1" x14ac:dyDescent="0.2">
      <c r="A20" s="195" t="s">
        <v>1264</v>
      </c>
      <c r="B20" s="195"/>
      <c r="C20" s="195"/>
      <c r="D20" s="195" t="s">
        <v>189</v>
      </c>
      <c r="E20" s="195"/>
      <c r="F20" s="195"/>
      <c r="G20" s="195"/>
      <c r="H20" s="195"/>
      <c r="I20" s="195"/>
      <c r="J20" s="118">
        <v>104177.8</v>
      </c>
      <c r="K20" s="119">
        <v>5.9005764941929724E-2</v>
      </c>
    </row>
    <row r="21" spans="1:11" ht="20.100000000000001" customHeight="1" x14ac:dyDescent="0.2">
      <c r="A21" s="195" t="s">
        <v>1265</v>
      </c>
      <c r="B21" s="195"/>
      <c r="C21" s="195"/>
      <c r="D21" s="195" t="s">
        <v>191</v>
      </c>
      <c r="E21" s="195"/>
      <c r="F21" s="195"/>
      <c r="G21" s="195"/>
      <c r="H21" s="195"/>
      <c r="I21" s="195"/>
      <c r="J21" s="118">
        <v>328867.28999999998</v>
      </c>
      <c r="K21" s="119">
        <v>0.18626872530260224</v>
      </c>
    </row>
    <row r="22" spans="1:11" ht="20.100000000000001" customHeight="1" x14ac:dyDescent="0.2">
      <c r="A22" s="195" t="s">
        <v>1266</v>
      </c>
      <c r="B22" s="195"/>
      <c r="C22" s="195"/>
      <c r="D22" s="195" t="s">
        <v>193</v>
      </c>
      <c r="E22" s="195"/>
      <c r="F22" s="195"/>
      <c r="G22" s="195"/>
      <c r="H22" s="195"/>
      <c r="I22" s="195"/>
      <c r="J22" s="118">
        <v>183912.24</v>
      </c>
      <c r="K22" s="119">
        <v>0.10416693771018168</v>
      </c>
    </row>
    <row r="23" spans="1:11" ht="20.100000000000001" customHeight="1" x14ac:dyDescent="0.2">
      <c r="A23" s="195" t="s">
        <v>1267</v>
      </c>
      <c r="B23" s="195"/>
      <c r="C23" s="195"/>
      <c r="D23" s="195" t="s">
        <v>195</v>
      </c>
      <c r="E23" s="195"/>
      <c r="F23" s="195"/>
      <c r="G23" s="195"/>
      <c r="H23" s="195"/>
      <c r="I23" s="195"/>
      <c r="J23" s="118">
        <v>143249.57</v>
      </c>
      <c r="K23" s="119">
        <v>8.1135812576695873E-2</v>
      </c>
    </row>
    <row r="24" spans="1:11" ht="20.100000000000001" customHeight="1" x14ac:dyDescent="0.2">
      <c r="A24" s="195" t="s">
        <v>1268</v>
      </c>
      <c r="B24" s="195"/>
      <c r="C24" s="195"/>
      <c r="D24" s="195" t="s">
        <v>197</v>
      </c>
      <c r="E24" s="195"/>
      <c r="F24" s="195"/>
      <c r="G24" s="195"/>
      <c r="H24" s="195"/>
      <c r="I24" s="195"/>
      <c r="J24" s="118">
        <v>35008.15</v>
      </c>
      <c r="K24" s="119">
        <v>1.9828434368472141E-2</v>
      </c>
    </row>
    <row r="25" spans="1:11" ht="20.100000000000001" customHeight="1" x14ac:dyDescent="0.2">
      <c r="A25" s="195" t="s">
        <v>1323</v>
      </c>
      <c r="B25" s="195"/>
      <c r="C25" s="195"/>
      <c r="D25" s="195" t="s">
        <v>357</v>
      </c>
      <c r="E25" s="195"/>
      <c r="F25" s="195"/>
      <c r="G25" s="195"/>
      <c r="H25" s="195"/>
      <c r="I25" s="195"/>
      <c r="J25" s="118">
        <v>8396.64</v>
      </c>
      <c r="K25" s="119">
        <v>4.755813293638422E-3</v>
      </c>
    </row>
    <row r="26" spans="1:11" ht="20.100000000000001" customHeight="1" x14ac:dyDescent="0.2">
      <c r="A26" s="195" t="s">
        <v>1324</v>
      </c>
      <c r="B26" s="195"/>
      <c r="C26" s="195"/>
      <c r="D26" s="195" t="s">
        <v>427</v>
      </c>
      <c r="E26" s="195"/>
      <c r="F26" s="195"/>
      <c r="G26" s="195"/>
      <c r="H26" s="195"/>
      <c r="I26" s="195"/>
      <c r="J26" s="118">
        <v>12906.77</v>
      </c>
      <c r="K26" s="119">
        <v>7.3103275052799179E-3</v>
      </c>
    </row>
    <row r="27" spans="1:11" ht="20.100000000000001" customHeight="1" x14ac:dyDescent="0.2">
      <c r="A27" s="195" t="s">
        <v>1325</v>
      </c>
      <c r="B27" s="195"/>
      <c r="C27" s="195"/>
      <c r="D27" s="195" t="s">
        <v>479</v>
      </c>
      <c r="E27" s="195"/>
      <c r="F27" s="195"/>
      <c r="G27" s="195"/>
      <c r="H27" s="195"/>
      <c r="I27" s="195"/>
      <c r="J27" s="118">
        <v>13704.74</v>
      </c>
      <c r="K27" s="119">
        <v>7.7622935695538008E-3</v>
      </c>
    </row>
    <row r="28" spans="1:11" ht="20.100000000000001" customHeight="1" x14ac:dyDescent="0.2">
      <c r="A28" s="195" t="s">
        <v>1269</v>
      </c>
      <c r="B28" s="195"/>
      <c r="C28" s="195"/>
      <c r="D28" s="195" t="s">
        <v>1326</v>
      </c>
      <c r="E28" s="195"/>
      <c r="F28" s="195"/>
      <c r="G28" s="195"/>
      <c r="H28" s="195"/>
      <c r="I28" s="195"/>
      <c r="J28" s="118">
        <v>71940.77</v>
      </c>
      <c r="K28" s="119">
        <v>4.0746878551490139E-2</v>
      </c>
    </row>
    <row r="29" spans="1:11" ht="20.100000000000001" customHeight="1" x14ac:dyDescent="0.2">
      <c r="A29" s="195" t="s">
        <v>1270</v>
      </c>
      <c r="B29" s="195"/>
      <c r="C29" s="195"/>
      <c r="D29" s="195" t="s">
        <v>183</v>
      </c>
      <c r="E29" s="195"/>
      <c r="F29" s="195"/>
      <c r="G29" s="195"/>
      <c r="H29" s="195"/>
      <c r="I29" s="195"/>
      <c r="J29" s="118">
        <v>47355.41</v>
      </c>
      <c r="K29" s="119">
        <v>2.6821858315194871E-2</v>
      </c>
    </row>
    <row r="30" spans="1:11" ht="20.100000000000001" customHeight="1" x14ac:dyDescent="0.2">
      <c r="A30" s="195" t="s">
        <v>1271</v>
      </c>
      <c r="B30" s="195"/>
      <c r="C30" s="195"/>
      <c r="D30" s="195" t="s">
        <v>200</v>
      </c>
      <c r="E30" s="195"/>
      <c r="F30" s="195"/>
      <c r="G30" s="195"/>
      <c r="H30" s="195"/>
      <c r="I30" s="195"/>
      <c r="J30" s="118">
        <v>3720.13</v>
      </c>
      <c r="K30" s="119">
        <v>2.1070623139807236E-3</v>
      </c>
    </row>
    <row r="31" spans="1:11" ht="20.100000000000001" customHeight="1" x14ac:dyDescent="0.2">
      <c r="A31" s="195" t="s">
        <v>1272</v>
      </c>
      <c r="B31" s="195"/>
      <c r="C31" s="195"/>
      <c r="D31" s="195" t="s">
        <v>202</v>
      </c>
      <c r="E31" s="195"/>
      <c r="F31" s="195"/>
      <c r="G31" s="195"/>
      <c r="H31" s="195"/>
      <c r="I31" s="195"/>
      <c r="J31" s="118">
        <v>29033.3</v>
      </c>
      <c r="K31" s="119">
        <v>1.644431035487914E-2</v>
      </c>
    </row>
    <row r="32" spans="1:11" ht="20.100000000000001" customHeight="1" x14ac:dyDescent="0.2">
      <c r="A32" s="195" t="s">
        <v>1273</v>
      </c>
      <c r="B32" s="195"/>
      <c r="C32" s="195"/>
      <c r="D32" s="195" t="s">
        <v>203</v>
      </c>
      <c r="E32" s="195"/>
      <c r="F32" s="195"/>
      <c r="G32" s="195"/>
      <c r="H32" s="195"/>
      <c r="I32" s="195"/>
      <c r="J32" s="118">
        <v>21633.9</v>
      </c>
      <c r="K32" s="119">
        <v>1.2253328618738478E-2</v>
      </c>
    </row>
    <row r="33" spans="1:11" ht="20.100000000000001" customHeight="1" x14ac:dyDescent="0.2">
      <c r="A33" s="195" t="s">
        <v>1274</v>
      </c>
      <c r="B33" s="195"/>
      <c r="C33" s="195"/>
      <c r="D33" s="195" t="s">
        <v>204</v>
      </c>
      <c r="E33" s="195"/>
      <c r="F33" s="195"/>
      <c r="G33" s="195"/>
      <c r="H33" s="195"/>
      <c r="I33" s="195"/>
      <c r="J33" s="118">
        <v>50680.28</v>
      </c>
      <c r="K33" s="119">
        <v>2.8705047417695344E-2</v>
      </c>
    </row>
    <row r="34" spans="1:11" ht="20.100000000000001" customHeight="1" x14ac:dyDescent="0.2">
      <c r="A34" s="195" t="s">
        <v>1275</v>
      </c>
      <c r="B34" s="195"/>
      <c r="C34" s="195"/>
      <c r="D34" s="195" t="s">
        <v>205</v>
      </c>
      <c r="E34" s="195"/>
      <c r="F34" s="195"/>
      <c r="G34" s="195"/>
      <c r="H34" s="195"/>
      <c r="I34" s="195"/>
      <c r="J34" s="118">
        <v>175302.05</v>
      </c>
      <c r="K34" s="119">
        <v>9.929017080547306E-2</v>
      </c>
    </row>
    <row r="35" spans="1:11" ht="20.100000000000001" customHeight="1" x14ac:dyDescent="0.2">
      <c r="A35" s="195" t="s">
        <v>1276</v>
      </c>
      <c r="B35" s="195"/>
      <c r="C35" s="195"/>
      <c r="D35" s="195" t="s">
        <v>206</v>
      </c>
      <c r="E35" s="195"/>
      <c r="F35" s="195"/>
      <c r="G35" s="195"/>
      <c r="H35" s="195"/>
      <c r="I35" s="195"/>
      <c r="J35" s="118">
        <v>27183.02</v>
      </c>
      <c r="K35" s="119">
        <v>1.5396321371076894E-2</v>
      </c>
    </row>
    <row r="36" spans="1:11" ht="20.100000000000001" customHeight="1" x14ac:dyDescent="0.2">
      <c r="A36" s="195" t="s">
        <v>1277</v>
      </c>
      <c r="B36" s="195"/>
      <c r="C36" s="195"/>
      <c r="D36" s="195" t="s">
        <v>207</v>
      </c>
      <c r="E36" s="195"/>
      <c r="F36" s="195"/>
      <c r="G36" s="195"/>
      <c r="H36" s="195"/>
      <c r="I36" s="195"/>
      <c r="J36" s="118">
        <v>129934.32</v>
      </c>
      <c r="K36" s="119">
        <v>7.3594124120584983E-2</v>
      </c>
    </row>
    <row r="37" spans="1:11" ht="20.100000000000001" customHeight="1" x14ac:dyDescent="0.2">
      <c r="A37" s="195" t="s">
        <v>1278</v>
      </c>
      <c r="B37" s="195"/>
      <c r="C37" s="195"/>
      <c r="D37" s="195" t="s">
        <v>149</v>
      </c>
      <c r="E37" s="195"/>
      <c r="F37" s="195"/>
      <c r="G37" s="195"/>
      <c r="H37" s="195"/>
      <c r="I37" s="195"/>
      <c r="J37" s="118">
        <v>62711.06</v>
      </c>
      <c r="K37" s="119">
        <v>3.5519218735846327E-2</v>
      </c>
    </row>
    <row r="38" spans="1:11" ht="20.100000000000001" customHeight="1" x14ac:dyDescent="0.2">
      <c r="A38" s="195" t="s">
        <v>1279</v>
      </c>
      <c r="B38" s="195"/>
      <c r="C38" s="195"/>
      <c r="D38" s="195" t="s">
        <v>208</v>
      </c>
      <c r="E38" s="195"/>
      <c r="F38" s="195"/>
      <c r="G38" s="195"/>
      <c r="H38" s="195"/>
      <c r="I38" s="195"/>
      <c r="J38" s="118">
        <v>21642.66</v>
      </c>
      <c r="K38" s="119">
        <v>1.2258290237249248E-2</v>
      </c>
    </row>
    <row r="39" spans="1:11" ht="20.100000000000001" customHeight="1" x14ac:dyDescent="0.2">
      <c r="A39" s="195" t="s">
        <v>1280</v>
      </c>
      <c r="B39" s="195"/>
      <c r="C39" s="195"/>
      <c r="D39" s="195" t="s">
        <v>209</v>
      </c>
      <c r="E39" s="195"/>
      <c r="F39" s="195"/>
      <c r="G39" s="195"/>
      <c r="H39" s="195"/>
      <c r="I39" s="195"/>
      <c r="J39" s="118">
        <v>30560.51</v>
      </c>
      <c r="K39" s="119">
        <v>1.7309314168330418E-2</v>
      </c>
    </row>
    <row r="40" spans="1:11" ht="20.100000000000001" customHeight="1" x14ac:dyDescent="0.2">
      <c r="A40" s="195" t="s">
        <v>1281</v>
      </c>
      <c r="B40" s="195"/>
      <c r="C40" s="195"/>
      <c r="D40" s="195" t="s">
        <v>210</v>
      </c>
      <c r="E40" s="195"/>
      <c r="F40" s="195"/>
      <c r="G40" s="195"/>
      <c r="H40" s="195"/>
      <c r="I40" s="195"/>
      <c r="J40" s="118">
        <v>16771.009999999998</v>
      </c>
      <c r="K40" s="119">
        <v>9.4990129749212664E-3</v>
      </c>
    </row>
    <row r="41" spans="1:11" ht="20.100000000000001" customHeight="1" x14ac:dyDescent="0.2">
      <c r="A41" s="195" t="s">
        <v>1327</v>
      </c>
      <c r="B41" s="195"/>
      <c r="C41" s="195"/>
      <c r="D41" s="195" t="s">
        <v>211</v>
      </c>
      <c r="E41" s="195"/>
      <c r="F41" s="195"/>
      <c r="G41" s="195"/>
      <c r="H41" s="195"/>
      <c r="I41" s="195"/>
      <c r="J41" s="118">
        <v>28676.959999999999</v>
      </c>
      <c r="K41" s="119">
        <v>1.6242481229293775E-2</v>
      </c>
    </row>
    <row r="42" spans="1:11" ht="20.100000000000001" customHeight="1" x14ac:dyDescent="0.2">
      <c r="A42" s="195" t="s">
        <v>1328</v>
      </c>
      <c r="B42" s="195"/>
      <c r="C42" s="195"/>
      <c r="D42" s="195" t="s">
        <v>153</v>
      </c>
      <c r="E42" s="195"/>
      <c r="F42" s="195"/>
      <c r="G42" s="195"/>
      <c r="H42" s="195"/>
      <c r="I42" s="195"/>
      <c r="J42" s="118">
        <v>1879.57</v>
      </c>
      <c r="K42" s="119">
        <v>1.0645786877041255E-3</v>
      </c>
    </row>
    <row r="43" spans="1:11" ht="20.100000000000001" customHeight="1" x14ac:dyDescent="0.2">
      <c r="A43" s="195" t="s">
        <v>150</v>
      </c>
      <c r="B43" s="195"/>
      <c r="C43" s="195"/>
      <c r="D43" s="195" t="s">
        <v>151</v>
      </c>
      <c r="E43" s="195"/>
      <c r="F43" s="195"/>
      <c r="G43" s="195"/>
      <c r="H43" s="195"/>
      <c r="I43" s="195"/>
      <c r="J43" s="118">
        <v>84577.87</v>
      </c>
      <c r="K43" s="119">
        <v>4.7904466369121726E-2</v>
      </c>
    </row>
    <row r="44" spans="1:11" ht="20.100000000000001" customHeight="1" x14ac:dyDescent="0.2">
      <c r="A44" s="195" t="s">
        <v>152</v>
      </c>
      <c r="B44" s="195"/>
      <c r="C44" s="195"/>
      <c r="D44" s="195" t="s">
        <v>146</v>
      </c>
      <c r="E44" s="195"/>
      <c r="F44" s="195"/>
      <c r="G44" s="195"/>
      <c r="H44" s="195"/>
      <c r="I44" s="195"/>
      <c r="J44" s="118">
        <v>382.53</v>
      </c>
      <c r="K44" s="119">
        <v>2.166630055850323E-4</v>
      </c>
    </row>
    <row r="45" spans="1:11" ht="20.100000000000001" customHeight="1" x14ac:dyDescent="0.2">
      <c r="A45" s="195" t="s">
        <v>186</v>
      </c>
      <c r="B45" s="195"/>
      <c r="C45" s="195"/>
      <c r="D45" s="195" t="s">
        <v>187</v>
      </c>
      <c r="E45" s="195"/>
      <c r="F45" s="195"/>
      <c r="G45" s="195"/>
      <c r="H45" s="195"/>
      <c r="I45" s="195"/>
      <c r="J45" s="118">
        <v>393.55</v>
      </c>
      <c r="K45" s="119">
        <v>2.2290467635999647E-4</v>
      </c>
    </row>
    <row r="46" spans="1:11" ht="20.100000000000001" customHeight="1" x14ac:dyDescent="0.2">
      <c r="A46" s="195" t="s">
        <v>188</v>
      </c>
      <c r="B46" s="195"/>
      <c r="C46" s="195"/>
      <c r="D46" s="195" t="s">
        <v>189</v>
      </c>
      <c r="E46" s="195"/>
      <c r="F46" s="195"/>
      <c r="G46" s="195"/>
      <c r="H46" s="195"/>
      <c r="I46" s="195"/>
      <c r="J46" s="118">
        <v>9767.3799999999992</v>
      </c>
      <c r="K46" s="119">
        <v>5.5321933116125079E-3</v>
      </c>
    </row>
    <row r="47" spans="1:11" ht="20.100000000000001" customHeight="1" x14ac:dyDescent="0.2">
      <c r="A47" s="195" t="s">
        <v>190</v>
      </c>
      <c r="B47" s="195"/>
      <c r="C47" s="195"/>
      <c r="D47" s="195" t="s">
        <v>191</v>
      </c>
      <c r="E47" s="195"/>
      <c r="F47" s="195"/>
      <c r="G47" s="195"/>
      <c r="H47" s="195"/>
      <c r="I47" s="195"/>
      <c r="J47" s="118">
        <v>6716.37</v>
      </c>
      <c r="K47" s="119">
        <v>3.8041170910023876E-3</v>
      </c>
    </row>
    <row r="48" spans="1:11" ht="20.100000000000001" customHeight="1" x14ac:dyDescent="0.2">
      <c r="A48" s="195" t="s">
        <v>192</v>
      </c>
      <c r="B48" s="195"/>
      <c r="C48" s="195"/>
      <c r="D48" s="195" t="s">
        <v>193</v>
      </c>
      <c r="E48" s="195"/>
      <c r="F48" s="195"/>
      <c r="G48" s="195"/>
      <c r="H48" s="195"/>
      <c r="I48" s="195"/>
      <c r="J48" s="118">
        <v>5352.81</v>
      </c>
      <c r="K48" s="119">
        <v>3.03180378774375E-3</v>
      </c>
    </row>
    <row r="49" spans="1:11" ht="20.100000000000001" customHeight="1" x14ac:dyDescent="0.2">
      <c r="A49" s="195" t="s">
        <v>194</v>
      </c>
      <c r="B49" s="195"/>
      <c r="C49" s="195"/>
      <c r="D49" s="195" t="s">
        <v>205</v>
      </c>
      <c r="E49" s="195"/>
      <c r="F49" s="195"/>
      <c r="G49" s="195"/>
      <c r="H49" s="195"/>
      <c r="I49" s="195"/>
      <c r="J49" s="118">
        <v>15165.81</v>
      </c>
      <c r="K49" s="119">
        <v>8.5898360304591491E-3</v>
      </c>
    </row>
    <row r="50" spans="1:11" ht="20.100000000000001" customHeight="1" x14ac:dyDescent="0.2">
      <c r="A50" s="195" t="s">
        <v>196</v>
      </c>
      <c r="B50" s="195"/>
      <c r="C50" s="195"/>
      <c r="D50" s="195" t="s">
        <v>207</v>
      </c>
      <c r="E50" s="195"/>
      <c r="F50" s="195"/>
      <c r="G50" s="195"/>
      <c r="H50" s="195"/>
      <c r="I50" s="195"/>
      <c r="J50" s="118">
        <v>15057.67</v>
      </c>
      <c r="K50" s="119">
        <v>8.5285860960122688E-3</v>
      </c>
    </row>
    <row r="51" spans="1:11" ht="20.100000000000001" customHeight="1" x14ac:dyDescent="0.2">
      <c r="A51" s="195" t="s">
        <v>198</v>
      </c>
      <c r="B51" s="195"/>
      <c r="C51" s="195"/>
      <c r="D51" s="195" t="s">
        <v>149</v>
      </c>
      <c r="E51" s="195"/>
      <c r="F51" s="195"/>
      <c r="G51" s="195"/>
      <c r="H51" s="195"/>
      <c r="I51" s="195"/>
      <c r="J51" s="118">
        <v>12157.31</v>
      </c>
      <c r="K51" s="119">
        <v>6.8858372531016357E-3</v>
      </c>
    </row>
    <row r="52" spans="1:11" ht="20.100000000000001" customHeight="1" x14ac:dyDescent="0.2">
      <c r="A52" s="195" t="s">
        <v>199</v>
      </c>
      <c r="B52" s="195"/>
      <c r="C52" s="195"/>
      <c r="D52" s="195" t="s">
        <v>210</v>
      </c>
      <c r="E52" s="195"/>
      <c r="F52" s="195"/>
      <c r="G52" s="195"/>
      <c r="H52" s="195"/>
      <c r="I52" s="195"/>
      <c r="J52" s="118">
        <v>18831.32</v>
      </c>
      <c r="K52" s="119">
        <v>1.0665961860072492E-2</v>
      </c>
    </row>
    <row r="53" spans="1:11" ht="20.100000000000001" customHeight="1" x14ac:dyDescent="0.2">
      <c r="A53" s="195" t="s">
        <v>201</v>
      </c>
      <c r="B53" s="195"/>
      <c r="C53" s="195"/>
      <c r="D53" s="195" t="s">
        <v>153</v>
      </c>
      <c r="E53" s="195"/>
      <c r="F53" s="195"/>
      <c r="G53" s="195"/>
      <c r="H53" s="195"/>
      <c r="I53" s="195"/>
      <c r="J53" s="118">
        <v>753.12</v>
      </c>
      <c r="K53" s="119">
        <v>4.2656325717250809E-4</v>
      </c>
    </row>
    <row r="54" spans="1:11" ht="20.100000000000001" customHeight="1" x14ac:dyDescent="0.2">
      <c r="A54" s="123"/>
      <c r="B54" s="123"/>
      <c r="C54" s="123"/>
      <c r="D54" s="123"/>
      <c r="E54" s="123"/>
      <c r="F54" s="123"/>
      <c r="G54" s="123"/>
      <c r="H54" s="123"/>
      <c r="I54" s="123"/>
      <c r="J54" s="123"/>
      <c r="K54" s="123"/>
    </row>
    <row r="55" spans="1:11" ht="14.25" x14ac:dyDescent="0.2">
      <c r="A55" s="197"/>
      <c r="B55" s="197"/>
      <c r="C55" s="197"/>
      <c r="D55" s="122"/>
      <c r="E55" s="121"/>
      <c r="F55" s="121"/>
      <c r="G55" s="198" t="s">
        <v>212</v>
      </c>
      <c r="H55" s="197"/>
      <c r="I55" s="199">
        <v>1765552.91</v>
      </c>
      <c r="J55" s="197"/>
      <c r="K55" s="197"/>
    </row>
    <row r="56" spans="1:11" ht="14.25" x14ac:dyDescent="0.2">
      <c r="A56" s="120"/>
      <c r="B56" s="120"/>
      <c r="C56" s="120"/>
      <c r="D56" s="120"/>
      <c r="E56" s="120"/>
      <c r="F56" s="120"/>
      <c r="G56" s="120"/>
      <c r="H56" s="120"/>
      <c r="I56" s="120"/>
      <c r="J56" s="120"/>
      <c r="K56" s="120"/>
    </row>
  </sheetData>
  <mergeCells count="97">
    <mergeCell ref="A2:J2"/>
    <mergeCell ref="A3:J3"/>
    <mergeCell ref="A4:J4"/>
    <mergeCell ref="K5:K6"/>
    <mergeCell ref="N10:N11"/>
    <mergeCell ref="K7:K11"/>
    <mergeCell ref="A6:J6"/>
    <mergeCell ref="A7:J7"/>
    <mergeCell ref="A8:J8"/>
    <mergeCell ref="A10:J10"/>
    <mergeCell ref="D35:I35"/>
    <mergeCell ref="A30:C30"/>
    <mergeCell ref="D30:I30"/>
    <mergeCell ref="A31:C31"/>
    <mergeCell ref="D31:I31"/>
    <mergeCell ref="A32:C32"/>
    <mergeCell ref="D32:I32"/>
    <mergeCell ref="D50:I50"/>
    <mergeCell ref="A27:C27"/>
    <mergeCell ref="D27:I27"/>
    <mergeCell ref="A39:C39"/>
    <mergeCell ref="D39:I39"/>
    <mergeCell ref="A36:C36"/>
    <mergeCell ref="D36:I36"/>
    <mergeCell ref="A37:C37"/>
    <mergeCell ref="D37:I37"/>
    <mergeCell ref="A28:C28"/>
    <mergeCell ref="D28:I28"/>
    <mergeCell ref="A33:C33"/>
    <mergeCell ref="D33:I33"/>
    <mergeCell ref="A34:C34"/>
    <mergeCell ref="D34:I34"/>
    <mergeCell ref="A35:C35"/>
    <mergeCell ref="A45:C45"/>
    <mergeCell ref="D45:I45"/>
    <mergeCell ref="A55:C55"/>
    <mergeCell ref="G55:H55"/>
    <mergeCell ref="I55:K55"/>
    <mergeCell ref="A51:C51"/>
    <mergeCell ref="D51:I51"/>
    <mergeCell ref="A52:C52"/>
    <mergeCell ref="D52:I52"/>
    <mergeCell ref="A53:C53"/>
    <mergeCell ref="D53:I53"/>
    <mergeCell ref="A48:C48"/>
    <mergeCell ref="D48:I48"/>
    <mergeCell ref="A49:C49"/>
    <mergeCell ref="D49:I49"/>
    <mergeCell ref="A50:C50"/>
    <mergeCell ref="A46:C46"/>
    <mergeCell ref="D46:I46"/>
    <mergeCell ref="A47:C47"/>
    <mergeCell ref="D47:I47"/>
    <mergeCell ref="A38:C38"/>
    <mergeCell ref="D38:I38"/>
    <mergeCell ref="A42:C42"/>
    <mergeCell ref="D42:I42"/>
    <mergeCell ref="A40:C40"/>
    <mergeCell ref="D40:I40"/>
    <mergeCell ref="A41:C41"/>
    <mergeCell ref="D41:I41"/>
    <mergeCell ref="A43:C43"/>
    <mergeCell ref="D43:I43"/>
    <mergeCell ref="A44:C44"/>
    <mergeCell ref="D44:I44"/>
    <mergeCell ref="A22:C22"/>
    <mergeCell ref="D22:I22"/>
    <mergeCell ref="A23:C23"/>
    <mergeCell ref="D23:I23"/>
    <mergeCell ref="A29:C29"/>
    <mergeCell ref="D29:I29"/>
    <mergeCell ref="A24:C24"/>
    <mergeCell ref="D24:I24"/>
    <mergeCell ref="A25:C25"/>
    <mergeCell ref="D25:I25"/>
    <mergeCell ref="A26:C26"/>
    <mergeCell ref="D26:I26"/>
    <mergeCell ref="A17:C17"/>
    <mergeCell ref="D17:I17"/>
    <mergeCell ref="D18:I18"/>
    <mergeCell ref="A19:C19"/>
    <mergeCell ref="D19:I19"/>
    <mergeCell ref="A20:C20"/>
    <mergeCell ref="D20:I20"/>
    <mergeCell ref="A21:C21"/>
    <mergeCell ref="D21:I21"/>
    <mergeCell ref="A18:C18"/>
    <mergeCell ref="A15:C15"/>
    <mergeCell ref="D15:I15"/>
    <mergeCell ref="A16:C16"/>
    <mergeCell ref="D16:I16"/>
    <mergeCell ref="A12:C12"/>
    <mergeCell ref="D12:I12"/>
    <mergeCell ref="A13:C13"/>
    <mergeCell ref="D13:I13"/>
    <mergeCell ref="A14:C14"/>
    <mergeCell ref="D14:I14"/>
  </mergeCells>
  <printOptions horizontalCentered="1"/>
  <pageMargins left="0.31496062992125984" right="0.31496062992125984" top="0.59055118110236227" bottom="0.39370078740157483" header="0.51181102362204722" footer="0.51181102362204722"/>
  <pageSetup paperSize="9" scale="63" fitToHeight="0" orientation="portrait" r:id="rId1"/>
  <headerFooter>
    <oddHeader>&amp;L &amp;C
GOVERNO DO ESTADO DO PIAUÍ
SECRETARIA DE ESTADO DA EDUCAÇÃO E CULTURA - SEDUC
UNIDADE DE GESTÃO DE REDE FÍSICA - UGERF
MUNICÍPIO: CAJUEIRO DA PRAIA - PI
OBRA: REFORMA DE UMA ESCOLA PADRÃO SEDUC 
 &amp;R</oddHeader>
    <oddFooter>&amp;L &amp;C &amp;R&amp;G</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5"/>
  <sheetViews>
    <sheetView view="pageBreakPreview" zoomScaleNormal="100" zoomScaleSheetLayoutView="100" workbookViewId="0">
      <selection activeCell="L11" sqref="L11"/>
    </sheetView>
  </sheetViews>
  <sheetFormatPr defaultRowHeight="14.25" x14ac:dyDescent="0.2"/>
  <cols>
    <col min="1" max="1" width="8.375" customWidth="1"/>
    <col min="2" max="2" width="14.25" customWidth="1"/>
    <col min="3" max="3" width="11.375" customWidth="1"/>
    <col min="4" max="4" width="50.125" customWidth="1"/>
    <col min="7" max="7" width="12.25" customWidth="1"/>
    <col min="8" max="8" width="14.5" customWidth="1"/>
    <col min="9" max="9" width="12.875" customWidth="1"/>
  </cols>
  <sheetData>
    <row r="1" spans="1:9" ht="15" customHeight="1" x14ac:dyDescent="0.2">
      <c r="A1" s="209" t="s">
        <v>5</v>
      </c>
      <c r="B1" s="209"/>
      <c r="C1" s="209"/>
      <c r="D1" s="209"/>
      <c r="E1" s="209"/>
      <c r="F1" s="209"/>
      <c r="G1" s="209"/>
      <c r="H1" s="209"/>
      <c r="I1" s="50"/>
    </row>
    <row r="2" spans="1:9" ht="15" customHeight="1" x14ac:dyDescent="0.2">
      <c r="A2" s="209" t="s">
        <v>6</v>
      </c>
      <c r="B2" s="209"/>
      <c r="C2" s="209"/>
      <c r="D2" s="209"/>
      <c r="E2" s="209"/>
      <c r="F2" s="209"/>
      <c r="G2" s="209"/>
      <c r="H2" s="209"/>
      <c r="I2" s="50"/>
    </row>
    <row r="3" spans="1:9" ht="15" customHeight="1" x14ac:dyDescent="0.2">
      <c r="A3" s="209" t="s">
        <v>7</v>
      </c>
      <c r="B3" s="209"/>
      <c r="C3" s="209"/>
      <c r="D3" s="209"/>
      <c r="E3" s="209"/>
      <c r="F3" s="209"/>
      <c r="G3" s="209"/>
      <c r="H3" s="209"/>
      <c r="I3" s="50"/>
    </row>
    <row r="4" spans="1:9" ht="15" x14ac:dyDescent="0.2">
      <c r="A4" s="62"/>
      <c r="B4" s="62"/>
      <c r="C4" s="62"/>
      <c r="D4" s="62"/>
      <c r="E4" s="62"/>
      <c r="F4" s="62"/>
      <c r="G4" s="62"/>
      <c r="H4" s="50"/>
      <c r="I4" s="50"/>
    </row>
    <row r="5" spans="1:9" ht="15" customHeight="1" x14ac:dyDescent="0.2">
      <c r="A5" s="209" t="s">
        <v>179</v>
      </c>
      <c r="B5" s="209"/>
      <c r="C5" s="209"/>
      <c r="D5" s="209"/>
      <c r="E5" s="209"/>
      <c r="F5" s="209"/>
      <c r="G5" s="209"/>
      <c r="H5" s="209"/>
      <c r="I5" s="201" t="s">
        <v>0</v>
      </c>
    </row>
    <row r="6" spans="1:9" ht="15" customHeight="1" x14ac:dyDescent="0.2">
      <c r="A6" s="209" t="s">
        <v>180</v>
      </c>
      <c r="B6" s="209"/>
      <c r="C6" s="209"/>
      <c r="D6" s="209"/>
      <c r="E6" s="209"/>
      <c r="F6" s="209"/>
      <c r="G6" s="209"/>
      <c r="H6" s="209"/>
      <c r="I6" s="201"/>
    </row>
    <row r="7" spans="1:9" ht="15" customHeight="1" x14ac:dyDescent="0.2">
      <c r="A7" s="209" t="s">
        <v>2465</v>
      </c>
      <c r="B7" s="209"/>
      <c r="C7" s="209"/>
      <c r="D7" s="209"/>
      <c r="E7" s="209"/>
      <c r="F7" s="209"/>
      <c r="G7" s="209"/>
      <c r="H7" s="209"/>
      <c r="I7" s="202" t="s">
        <v>1</v>
      </c>
    </row>
    <row r="8" spans="1:9" ht="15" x14ac:dyDescent="0.2">
      <c r="A8" s="62"/>
      <c r="B8" s="62"/>
      <c r="C8" s="62"/>
      <c r="D8" s="62"/>
      <c r="E8" s="62"/>
      <c r="F8" s="62"/>
      <c r="G8" s="62"/>
      <c r="H8" s="50"/>
      <c r="I8" s="202"/>
    </row>
    <row r="9" spans="1:9" ht="20.25" customHeight="1" x14ac:dyDescent="0.2">
      <c r="A9" s="209" t="s">
        <v>135</v>
      </c>
      <c r="B9" s="209"/>
      <c r="C9" s="209"/>
      <c r="D9" s="209"/>
      <c r="E9" s="209"/>
      <c r="F9" s="209"/>
      <c r="G9" s="209"/>
      <c r="H9" s="209"/>
      <c r="I9" s="202"/>
    </row>
    <row r="10" spans="1:9" ht="29.25" customHeight="1" x14ac:dyDescent="0.2">
      <c r="A10" s="72" t="s">
        <v>2462</v>
      </c>
      <c r="B10" s="50"/>
      <c r="C10" s="53"/>
      <c r="D10" s="54"/>
      <c r="E10" s="50"/>
      <c r="F10" s="50"/>
      <c r="G10" s="65" t="s">
        <v>2468</v>
      </c>
      <c r="H10" s="50"/>
      <c r="I10" s="202"/>
    </row>
    <row r="11" spans="1:9" ht="18.75" customHeight="1" x14ac:dyDescent="0.2">
      <c r="A11" s="124" t="s">
        <v>137</v>
      </c>
      <c r="B11" s="126" t="s">
        <v>2</v>
      </c>
      <c r="C11" s="124" t="s">
        <v>154</v>
      </c>
      <c r="D11" s="124" t="s">
        <v>3</v>
      </c>
      <c r="E11" s="125" t="s">
        <v>155</v>
      </c>
      <c r="F11" s="126" t="s">
        <v>4</v>
      </c>
      <c r="G11" s="126" t="s">
        <v>156</v>
      </c>
      <c r="H11" s="126" t="s">
        <v>138</v>
      </c>
      <c r="I11" s="126" t="s">
        <v>139</v>
      </c>
    </row>
    <row r="12" spans="1:9" ht="16.5" customHeight="1" x14ac:dyDescent="0.2">
      <c r="A12" s="127" t="s">
        <v>140</v>
      </c>
      <c r="B12" s="127"/>
      <c r="C12" s="127"/>
      <c r="D12" s="127" t="s">
        <v>177</v>
      </c>
      <c r="E12" s="127"/>
      <c r="F12" s="128"/>
      <c r="G12" s="127"/>
      <c r="H12" s="129">
        <v>67981</v>
      </c>
      <c r="I12" s="130">
        <v>3.8504085385920268E-2</v>
      </c>
    </row>
    <row r="13" spans="1:9" ht="18" customHeight="1" x14ac:dyDescent="0.2">
      <c r="A13" s="131" t="s">
        <v>157</v>
      </c>
      <c r="B13" s="133" t="s">
        <v>158</v>
      </c>
      <c r="C13" s="131" t="s">
        <v>159</v>
      </c>
      <c r="D13" s="131" t="s">
        <v>160</v>
      </c>
      <c r="E13" s="132" t="s">
        <v>213</v>
      </c>
      <c r="F13" s="133">
        <v>10</v>
      </c>
      <c r="G13" s="134">
        <v>6798.1</v>
      </c>
      <c r="H13" s="134">
        <v>67981</v>
      </c>
      <c r="I13" s="135">
        <v>3.8504085385920268E-2</v>
      </c>
    </row>
    <row r="14" spans="1:9" ht="21" customHeight="1" x14ac:dyDescent="0.2">
      <c r="A14" s="127" t="s">
        <v>141</v>
      </c>
      <c r="B14" s="127"/>
      <c r="C14" s="127"/>
      <c r="D14" s="127" t="s">
        <v>142</v>
      </c>
      <c r="E14" s="127"/>
      <c r="F14" s="128"/>
      <c r="G14" s="127"/>
      <c r="H14" s="129">
        <v>7223.49</v>
      </c>
      <c r="I14" s="130">
        <v>4.0913472256121734E-3</v>
      </c>
    </row>
    <row r="15" spans="1:9" ht="15.75" customHeight="1" x14ac:dyDescent="0.2">
      <c r="A15" s="127" t="s">
        <v>143</v>
      </c>
      <c r="B15" s="127"/>
      <c r="C15" s="127"/>
      <c r="D15" s="127" t="s">
        <v>144</v>
      </c>
      <c r="E15" s="127"/>
      <c r="F15" s="128"/>
      <c r="G15" s="127"/>
      <c r="H15" s="129">
        <v>7223.49</v>
      </c>
      <c r="I15" s="130">
        <v>4.0913472256121734E-3</v>
      </c>
    </row>
    <row r="16" spans="1:9" ht="25.5" x14ac:dyDescent="0.2">
      <c r="A16" s="131" t="s">
        <v>1329</v>
      </c>
      <c r="B16" s="133" t="s">
        <v>161</v>
      </c>
      <c r="C16" s="131" t="s">
        <v>159</v>
      </c>
      <c r="D16" s="131" t="s">
        <v>162</v>
      </c>
      <c r="E16" s="132" t="s">
        <v>254</v>
      </c>
      <c r="F16" s="133">
        <v>4.5</v>
      </c>
      <c r="G16" s="134">
        <v>372.3</v>
      </c>
      <c r="H16" s="134">
        <v>1675.35</v>
      </c>
      <c r="I16" s="135">
        <v>9.4890954018477989E-4</v>
      </c>
    </row>
    <row r="17" spans="1:9" ht="25.5" x14ac:dyDescent="0.2">
      <c r="A17" s="131" t="s">
        <v>1330</v>
      </c>
      <c r="B17" s="133" t="s">
        <v>278</v>
      </c>
      <c r="C17" s="131" t="s">
        <v>163</v>
      </c>
      <c r="D17" s="131" t="s">
        <v>279</v>
      </c>
      <c r="E17" s="132" t="s">
        <v>243</v>
      </c>
      <c r="F17" s="133">
        <v>429.61</v>
      </c>
      <c r="G17" s="134">
        <v>2.97</v>
      </c>
      <c r="H17" s="134">
        <v>1275.94</v>
      </c>
      <c r="I17" s="135">
        <v>7.2268579025479328E-4</v>
      </c>
    </row>
    <row r="18" spans="1:9" ht="25.5" x14ac:dyDescent="0.2">
      <c r="A18" s="131" t="s">
        <v>1331</v>
      </c>
      <c r="B18" s="133" t="s">
        <v>1332</v>
      </c>
      <c r="C18" s="131" t="s">
        <v>159</v>
      </c>
      <c r="D18" s="131" t="s">
        <v>1333</v>
      </c>
      <c r="E18" s="132" t="s">
        <v>254</v>
      </c>
      <c r="F18" s="133">
        <v>701.4</v>
      </c>
      <c r="G18" s="134">
        <v>1.76</v>
      </c>
      <c r="H18" s="134">
        <v>1234.46</v>
      </c>
      <c r="I18" s="135">
        <v>6.9919173365356687E-4</v>
      </c>
    </row>
    <row r="19" spans="1:9" x14ac:dyDescent="0.2">
      <c r="A19" s="131" t="s">
        <v>1334</v>
      </c>
      <c r="B19" s="133" t="s">
        <v>1335</v>
      </c>
      <c r="C19" s="131" t="s">
        <v>159</v>
      </c>
      <c r="D19" s="131" t="s">
        <v>1336</v>
      </c>
      <c r="E19" s="132" t="s">
        <v>254</v>
      </c>
      <c r="F19" s="133">
        <v>701.4</v>
      </c>
      <c r="G19" s="134">
        <v>1.66</v>
      </c>
      <c r="H19" s="134">
        <v>1164.32</v>
      </c>
      <c r="I19" s="135">
        <v>6.5946480187897621E-4</v>
      </c>
    </row>
    <row r="20" spans="1:9" ht="25.5" x14ac:dyDescent="0.2">
      <c r="A20" s="131" t="s">
        <v>1337</v>
      </c>
      <c r="B20" s="133" t="s">
        <v>1338</v>
      </c>
      <c r="C20" s="131" t="s">
        <v>159</v>
      </c>
      <c r="D20" s="131" t="s">
        <v>1339</v>
      </c>
      <c r="E20" s="132" t="s">
        <v>227</v>
      </c>
      <c r="F20" s="133">
        <v>8</v>
      </c>
      <c r="G20" s="134">
        <v>65.599999999999994</v>
      </c>
      <c r="H20" s="134">
        <v>524.79999999999995</v>
      </c>
      <c r="I20" s="135">
        <v>2.97243994800473E-4</v>
      </c>
    </row>
    <row r="21" spans="1:9" x14ac:dyDescent="0.2">
      <c r="A21" s="131" t="s">
        <v>1340</v>
      </c>
      <c r="B21" s="133" t="s">
        <v>1341</v>
      </c>
      <c r="C21" s="131" t="s">
        <v>159</v>
      </c>
      <c r="D21" s="131" t="s">
        <v>1342</v>
      </c>
      <c r="E21" s="132" t="s">
        <v>216</v>
      </c>
      <c r="F21" s="133">
        <v>1</v>
      </c>
      <c r="G21" s="134">
        <v>1348.62</v>
      </c>
      <c r="H21" s="134">
        <v>1348.62</v>
      </c>
      <c r="I21" s="135">
        <v>7.6385136483958439E-4</v>
      </c>
    </row>
    <row r="22" spans="1:9" x14ac:dyDescent="0.2">
      <c r="A22" s="127" t="s">
        <v>145</v>
      </c>
      <c r="B22" s="127"/>
      <c r="C22" s="127"/>
      <c r="D22" s="127" t="s">
        <v>146</v>
      </c>
      <c r="E22" s="127"/>
      <c r="F22" s="128"/>
      <c r="G22" s="127"/>
      <c r="H22" s="129">
        <v>76697.77</v>
      </c>
      <c r="I22" s="130">
        <v>4.3441218649176591E-2</v>
      </c>
    </row>
    <row r="23" spans="1:9" ht="25.5" x14ac:dyDescent="0.2">
      <c r="A23" s="131" t="s">
        <v>1262</v>
      </c>
      <c r="B23" s="133" t="s">
        <v>238</v>
      </c>
      <c r="C23" s="131" t="s">
        <v>163</v>
      </c>
      <c r="D23" s="131" t="s">
        <v>239</v>
      </c>
      <c r="E23" s="132" t="s">
        <v>240</v>
      </c>
      <c r="F23" s="133">
        <v>0.82</v>
      </c>
      <c r="G23" s="134">
        <v>48.3</v>
      </c>
      <c r="H23" s="134">
        <v>39.6</v>
      </c>
      <c r="I23" s="135">
        <v>2.2429234363755204E-5</v>
      </c>
    </row>
    <row r="24" spans="1:9" ht="25.5" x14ac:dyDescent="0.2">
      <c r="A24" s="131" t="s">
        <v>1343</v>
      </c>
      <c r="B24" s="133" t="s">
        <v>241</v>
      </c>
      <c r="C24" s="131" t="s">
        <v>163</v>
      </c>
      <c r="D24" s="131" t="s">
        <v>242</v>
      </c>
      <c r="E24" s="132" t="s">
        <v>243</v>
      </c>
      <c r="F24" s="133">
        <v>24.37</v>
      </c>
      <c r="G24" s="134">
        <v>29.06</v>
      </c>
      <c r="H24" s="134">
        <v>708.19</v>
      </c>
      <c r="I24" s="135">
        <v>4.0111513848656055E-4</v>
      </c>
    </row>
    <row r="25" spans="1:9" ht="25.5" x14ac:dyDescent="0.2">
      <c r="A25" s="131" t="s">
        <v>1344</v>
      </c>
      <c r="B25" s="133" t="s">
        <v>244</v>
      </c>
      <c r="C25" s="131" t="s">
        <v>163</v>
      </c>
      <c r="D25" s="131" t="s">
        <v>245</v>
      </c>
      <c r="E25" s="132" t="s">
        <v>243</v>
      </c>
      <c r="F25" s="133">
        <v>32.65</v>
      </c>
      <c r="G25" s="134">
        <v>7.9</v>
      </c>
      <c r="H25" s="134">
        <v>257.93</v>
      </c>
      <c r="I25" s="135">
        <v>1.4609021261220657E-4</v>
      </c>
    </row>
    <row r="26" spans="1:9" ht="25.5" x14ac:dyDescent="0.2">
      <c r="A26" s="131" t="s">
        <v>1345</v>
      </c>
      <c r="B26" s="133" t="s">
        <v>246</v>
      </c>
      <c r="C26" s="131" t="s">
        <v>163</v>
      </c>
      <c r="D26" s="131" t="s">
        <v>247</v>
      </c>
      <c r="E26" s="132" t="s">
        <v>243</v>
      </c>
      <c r="F26" s="133">
        <v>276.3</v>
      </c>
      <c r="G26" s="134">
        <v>20.420000000000002</v>
      </c>
      <c r="H26" s="134">
        <v>5642.04</v>
      </c>
      <c r="I26" s="135">
        <v>3.1956221578202377E-3</v>
      </c>
    </row>
    <row r="27" spans="1:9" ht="25.5" x14ac:dyDescent="0.2">
      <c r="A27" s="131" t="s">
        <v>1346</v>
      </c>
      <c r="B27" s="133" t="s">
        <v>248</v>
      </c>
      <c r="C27" s="131" t="s">
        <v>163</v>
      </c>
      <c r="D27" s="131" t="s">
        <v>249</v>
      </c>
      <c r="E27" s="132" t="s">
        <v>243</v>
      </c>
      <c r="F27" s="133">
        <v>1061.7</v>
      </c>
      <c r="G27" s="134">
        <v>2.82</v>
      </c>
      <c r="H27" s="134">
        <v>2993.99</v>
      </c>
      <c r="I27" s="135">
        <v>1.6957803887055415E-3</v>
      </c>
    </row>
    <row r="28" spans="1:9" ht="25.5" x14ac:dyDescent="0.2">
      <c r="A28" s="131" t="s">
        <v>1347</v>
      </c>
      <c r="B28" s="133" t="s">
        <v>250</v>
      </c>
      <c r="C28" s="131" t="s">
        <v>163</v>
      </c>
      <c r="D28" s="131" t="s">
        <v>251</v>
      </c>
      <c r="E28" s="132" t="s">
        <v>243</v>
      </c>
      <c r="F28" s="133">
        <v>47.91</v>
      </c>
      <c r="G28" s="134">
        <v>4.2699999999999996</v>
      </c>
      <c r="H28" s="134">
        <v>204.57</v>
      </c>
      <c r="I28" s="135">
        <v>1.1586738570185359E-4</v>
      </c>
    </row>
    <row r="29" spans="1:9" ht="25.5" x14ac:dyDescent="0.2">
      <c r="A29" s="131" t="s">
        <v>1348</v>
      </c>
      <c r="B29" s="133" t="s">
        <v>252</v>
      </c>
      <c r="C29" s="131" t="s">
        <v>159</v>
      </c>
      <c r="D29" s="131" t="s">
        <v>1349</v>
      </c>
      <c r="E29" s="132" t="s">
        <v>243</v>
      </c>
      <c r="F29" s="133">
        <v>186.77</v>
      </c>
      <c r="G29" s="134">
        <v>27.11</v>
      </c>
      <c r="H29" s="134">
        <v>5063.33</v>
      </c>
      <c r="I29" s="135">
        <v>2.8678438189654707E-3</v>
      </c>
    </row>
    <row r="30" spans="1:9" ht="25.5" x14ac:dyDescent="0.2">
      <c r="A30" s="131" t="s">
        <v>1350</v>
      </c>
      <c r="B30" s="133" t="s">
        <v>253</v>
      </c>
      <c r="C30" s="131" t="s">
        <v>159</v>
      </c>
      <c r="D30" s="131" t="s">
        <v>1351</v>
      </c>
      <c r="E30" s="132" t="s">
        <v>254</v>
      </c>
      <c r="F30" s="133">
        <v>547.69000000000005</v>
      </c>
      <c r="G30" s="134">
        <v>11.61</v>
      </c>
      <c r="H30" s="134">
        <v>6358.68</v>
      </c>
      <c r="I30" s="135">
        <v>3.6015233324273471E-3</v>
      </c>
    </row>
    <row r="31" spans="1:9" ht="38.25" x14ac:dyDescent="0.2">
      <c r="A31" s="131" t="s">
        <v>1352</v>
      </c>
      <c r="B31" s="133" t="s">
        <v>255</v>
      </c>
      <c r="C31" s="131" t="s">
        <v>163</v>
      </c>
      <c r="D31" s="131" t="s">
        <v>256</v>
      </c>
      <c r="E31" s="132" t="s">
        <v>243</v>
      </c>
      <c r="F31" s="133">
        <v>423.07</v>
      </c>
      <c r="G31" s="134">
        <v>3.12</v>
      </c>
      <c r="H31" s="134">
        <v>1319.97</v>
      </c>
      <c r="I31" s="135">
        <v>7.4762415361429187E-4</v>
      </c>
    </row>
    <row r="32" spans="1:9" ht="25.5" x14ac:dyDescent="0.2">
      <c r="A32" s="131" t="s">
        <v>1353</v>
      </c>
      <c r="B32" s="133" t="s">
        <v>257</v>
      </c>
      <c r="C32" s="131" t="s">
        <v>163</v>
      </c>
      <c r="D32" s="131" t="s">
        <v>258</v>
      </c>
      <c r="E32" s="132" t="s">
        <v>243</v>
      </c>
      <c r="F32" s="133">
        <v>423.07</v>
      </c>
      <c r="G32" s="134">
        <v>6.72</v>
      </c>
      <c r="H32" s="134">
        <v>2843.03</v>
      </c>
      <c r="I32" s="135">
        <v>1.6102774286158323E-3</v>
      </c>
    </row>
    <row r="33" spans="1:9" ht="25.5" x14ac:dyDescent="0.2">
      <c r="A33" s="131" t="s">
        <v>1354</v>
      </c>
      <c r="B33" s="133" t="s">
        <v>1355</v>
      </c>
      <c r="C33" s="131" t="s">
        <v>159</v>
      </c>
      <c r="D33" s="131" t="s">
        <v>1356</v>
      </c>
      <c r="E33" s="132" t="s">
        <v>243</v>
      </c>
      <c r="F33" s="133">
        <v>1379.56</v>
      </c>
      <c r="G33" s="134">
        <v>7.38</v>
      </c>
      <c r="H33" s="134">
        <v>10181.15</v>
      </c>
      <c r="I33" s="135">
        <v>5.7665504909733918E-3</v>
      </c>
    </row>
    <row r="34" spans="1:9" ht="38.25" x14ac:dyDescent="0.2">
      <c r="A34" s="131" t="s">
        <v>1357</v>
      </c>
      <c r="B34" s="133" t="s">
        <v>260</v>
      </c>
      <c r="C34" s="131" t="s">
        <v>163</v>
      </c>
      <c r="D34" s="131" t="s">
        <v>261</v>
      </c>
      <c r="E34" s="132" t="s">
        <v>227</v>
      </c>
      <c r="F34" s="133">
        <v>119.35</v>
      </c>
      <c r="G34" s="134">
        <v>0.4</v>
      </c>
      <c r="H34" s="134">
        <v>47.74</v>
      </c>
      <c r="I34" s="135">
        <v>2.7039688094082662E-5</v>
      </c>
    </row>
    <row r="35" spans="1:9" ht="25.5" x14ac:dyDescent="0.2">
      <c r="A35" s="131" t="s">
        <v>1358</v>
      </c>
      <c r="B35" s="133" t="s">
        <v>262</v>
      </c>
      <c r="C35" s="131" t="s">
        <v>163</v>
      </c>
      <c r="D35" s="131" t="s">
        <v>263</v>
      </c>
      <c r="E35" s="132" t="s">
        <v>216</v>
      </c>
      <c r="F35" s="133">
        <v>12</v>
      </c>
      <c r="G35" s="134">
        <v>10.44</v>
      </c>
      <c r="H35" s="134">
        <v>125.28</v>
      </c>
      <c r="I35" s="135">
        <v>7.0957941441698286E-5</v>
      </c>
    </row>
    <row r="36" spans="1:9" ht="25.5" x14ac:dyDescent="0.2">
      <c r="A36" s="131" t="s">
        <v>1359</v>
      </c>
      <c r="B36" s="133" t="s">
        <v>264</v>
      </c>
      <c r="C36" s="131" t="s">
        <v>163</v>
      </c>
      <c r="D36" s="131" t="s">
        <v>265</v>
      </c>
      <c r="E36" s="132" t="s">
        <v>216</v>
      </c>
      <c r="F36" s="133">
        <v>39</v>
      </c>
      <c r="G36" s="134">
        <v>1.0900000000000001</v>
      </c>
      <c r="H36" s="134">
        <v>42.51</v>
      </c>
      <c r="I36" s="135">
        <v>2.4077443252606914E-5</v>
      </c>
    </row>
    <row r="37" spans="1:9" ht="25.5" x14ac:dyDescent="0.2">
      <c r="A37" s="131" t="s">
        <v>1360</v>
      </c>
      <c r="B37" s="133" t="s">
        <v>266</v>
      </c>
      <c r="C37" s="131" t="s">
        <v>163</v>
      </c>
      <c r="D37" s="131" t="s">
        <v>267</v>
      </c>
      <c r="E37" s="132" t="s">
        <v>216</v>
      </c>
      <c r="F37" s="133">
        <v>12</v>
      </c>
      <c r="G37" s="134">
        <v>7.6</v>
      </c>
      <c r="H37" s="134">
        <v>91.2</v>
      </c>
      <c r="I37" s="135">
        <v>5.1655206413496836E-5</v>
      </c>
    </row>
    <row r="38" spans="1:9" ht="25.5" x14ac:dyDescent="0.2">
      <c r="A38" s="131" t="s">
        <v>1361</v>
      </c>
      <c r="B38" s="133" t="s">
        <v>268</v>
      </c>
      <c r="C38" s="131" t="s">
        <v>163</v>
      </c>
      <c r="D38" s="131" t="s">
        <v>269</v>
      </c>
      <c r="E38" s="132" t="s">
        <v>227</v>
      </c>
      <c r="F38" s="133">
        <v>159.1</v>
      </c>
      <c r="G38" s="134">
        <v>0.56000000000000005</v>
      </c>
      <c r="H38" s="134">
        <v>89.09</v>
      </c>
      <c r="I38" s="135">
        <v>5.0460113370377554E-5</v>
      </c>
    </row>
    <row r="39" spans="1:9" ht="25.5" x14ac:dyDescent="0.2">
      <c r="A39" s="131" t="s">
        <v>1362</v>
      </c>
      <c r="B39" s="133" t="s">
        <v>270</v>
      </c>
      <c r="C39" s="131" t="s">
        <v>163</v>
      </c>
      <c r="D39" s="131" t="s">
        <v>271</v>
      </c>
      <c r="E39" s="132" t="s">
        <v>216</v>
      </c>
      <c r="F39" s="133">
        <v>40</v>
      </c>
      <c r="G39" s="134">
        <v>0.56000000000000005</v>
      </c>
      <c r="H39" s="134">
        <v>22.4</v>
      </c>
      <c r="I39" s="135">
        <v>1.2687243680507995E-5</v>
      </c>
    </row>
    <row r="40" spans="1:9" ht="25.5" x14ac:dyDescent="0.2">
      <c r="A40" s="131" t="s">
        <v>1363</v>
      </c>
      <c r="B40" s="133" t="s">
        <v>272</v>
      </c>
      <c r="C40" s="131" t="s">
        <v>159</v>
      </c>
      <c r="D40" s="131" t="s">
        <v>273</v>
      </c>
      <c r="E40" s="132" t="s">
        <v>240</v>
      </c>
      <c r="F40" s="133">
        <v>1.21</v>
      </c>
      <c r="G40" s="134">
        <v>680.06</v>
      </c>
      <c r="H40" s="134">
        <v>822.87</v>
      </c>
      <c r="I40" s="135">
        <v>4.6606929497230418E-4</v>
      </c>
    </row>
    <row r="41" spans="1:9" ht="25.5" x14ac:dyDescent="0.2">
      <c r="A41" s="131" t="s">
        <v>1364</v>
      </c>
      <c r="B41" s="133" t="s">
        <v>274</v>
      </c>
      <c r="C41" s="131" t="s">
        <v>163</v>
      </c>
      <c r="D41" s="131" t="s">
        <v>275</v>
      </c>
      <c r="E41" s="132" t="s">
        <v>216</v>
      </c>
      <c r="F41" s="133">
        <v>7</v>
      </c>
      <c r="G41" s="134">
        <v>1.29</v>
      </c>
      <c r="H41" s="134">
        <v>9.0299999999999994</v>
      </c>
      <c r="I41" s="135">
        <v>5.1145451087047853E-6</v>
      </c>
    </row>
    <row r="42" spans="1:9" ht="38.25" x14ac:dyDescent="0.2">
      <c r="A42" s="131" t="s">
        <v>1365</v>
      </c>
      <c r="B42" s="133" t="s">
        <v>276</v>
      </c>
      <c r="C42" s="131" t="s">
        <v>159</v>
      </c>
      <c r="D42" s="131" t="s">
        <v>277</v>
      </c>
      <c r="E42" s="132" t="s">
        <v>243</v>
      </c>
      <c r="F42" s="133">
        <v>221.11</v>
      </c>
      <c r="G42" s="134">
        <v>180.16</v>
      </c>
      <c r="H42" s="134">
        <v>39835.17</v>
      </c>
      <c r="I42" s="135">
        <v>2.2562433430556323E-2</v>
      </c>
    </row>
    <row r="43" spans="1:9" ht="18" customHeight="1" x14ac:dyDescent="0.2">
      <c r="A43" s="127" t="s">
        <v>147</v>
      </c>
      <c r="B43" s="127"/>
      <c r="C43" s="127"/>
      <c r="D43" s="127" t="s">
        <v>184</v>
      </c>
      <c r="E43" s="127"/>
      <c r="F43" s="128"/>
      <c r="G43" s="127"/>
      <c r="H43" s="129">
        <v>1529072.78</v>
      </c>
      <c r="I43" s="130">
        <v>0.86605888237016926</v>
      </c>
    </row>
    <row r="44" spans="1:9" ht="18.75" customHeight="1" x14ac:dyDescent="0.2">
      <c r="A44" s="127" t="s">
        <v>148</v>
      </c>
      <c r="B44" s="127"/>
      <c r="C44" s="127"/>
      <c r="D44" s="127" t="s">
        <v>185</v>
      </c>
      <c r="E44" s="127"/>
      <c r="F44" s="128"/>
      <c r="G44" s="127"/>
      <c r="H44" s="129">
        <v>3033.35</v>
      </c>
      <c r="I44" s="130">
        <v>1.7180736883155769E-3</v>
      </c>
    </row>
    <row r="45" spans="1:9" ht="38.25" x14ac:dyDescent="0.2">
      <c r="A45" s="131" t="s">
        <v>164</v>
      </c>
      <c r="B45" s="133" t="s">
        <v>280</v>
      </c>
      <c r="C45" s="131" t="s">
        <v>163</v>
      </c>
      <c r="D45" s="131" t="s">
        <v>281</v>
      </c>
      <c r="E45" s="132" t="s">
        <v>227</v>
      </c>
      <c r="F45" s="133">
        <v>58.9</v>
      </c>
      <c r="G45" s="134">
        <v>51.5</v>
      </c>
      <c r="H45" s="134">
        <v>3033.35</v>
      </c>
      <c r="I45" s="135">
        <v>1.7180736883155769E-3</v>
      </c>
    </row>
    <row r="46" spans="1:9" x14ac:dyDescent="0.2">
      <c r="A46" s="127" t="s">
        <v>1263</v>
      </c>
      <c r="B46" s="127"/>
      <c r="C46" s="127"/>
      <c r="D46" s="127" t="s">
        <v>187</v>
      </c>
      <c r="E46" s="127"/>
      <c r="F46" s="128"/>
      <c r="G46" s="127"/>
      <c r="H46" s="129">
        <v>11799.43</v>
      </c>
      <c r="I46" s="130">
        <v>6.6831358795132346E-3</v>
      </c>
    </row>
    <row r="47" spans="1:9" ht="25.5" x14ac:dyDescent="0.2">
      <c r="A47" s="131" t="s">
        <v>1366</v>
      </c>
      <c r="B47" s="133" t="s">
        <v>283</v>
      </c>
      <c r="C47" s="131" t="s">
        <v>159</v>
      </c>
      <c r="D47" s="131" t="s">
        <v>284</v>
      </c>
      <c r="E47" s="132" t="s">
        <v>285</v>
      </c>
      <c r="F47" s="133">
        <v>61.37</v>
      </c>
      <c r="G47" s="134">
        <v>54.11</v>
      </c>
      <c r="H47" s="134">
        <v>3320.73</v>
      </c>
      <c r="I47" s="135">
        <v>1.8808442279988086E-3</v>
      </c>
    </row>
    <row r="48" spans="1:9" ht="25.5" x14ac:dyDescent="0.2">
      <c r="A48" s="131" t="s">
        <v>1367</v>
      </c>
      <c r="B48" s="133" t="s">
        <v>287</v>
      </c>
      <c r="C48" s="131" t="s">
        <v>163</v>
      </c>
      <c r="D48" s="131" t="s">
        <v>288</v>
      </c>
      <c r="E48" s="132" t="s">
        <v>240</v>
      </c>
      <c r="F48" s="133">
        <v>42.03</v>
      </c>
      <c r="G48" s="134">
        <v>73.069999999999993</v>
      </c>
      <c r="H48" s="134">
        <v>3071.13</v>
      </c>
      <c r="I48" s="135">
        <v>1.739472084130291E-3</v>
      </c>
    </row>
    <row r="49" spans="1:9" x14ac:dyDescent="0.2">
      <c r="A49" s="131" t="s">
        <v>1368</v>
      </c>
      <c r="B49" s="133" t="s">
        <v>289</v>
      </c>
      <c r="C49" s="131" t="s">
        <v>163</v>
      </c>
      <c r="D49" s="131" t="s">
        <v>290</v>
      </c>
      <c r="E49" s="132" t="s">
        <v>240</v>
      </c>
      <c r="F49" s="133">
        <v>116.75</v>
      </c>
      <c r="G49" s="134">
        <v>44.29</v>
      </c>
      <c r="H49" s="134">
        <v>5170.8500000000004</v>
      </c>
      <c r="I49" s="135">
        <v>2.9287425886319091E-3</v>
      </c>
    </row>
    <row r="50" spans="1:9" ht="38.25" x14ac:dyDescent="0.2">
      <c r="A50" s="131" t="s">
        <v>1369</v>
      </c>
      <c r="B50" s="133" t="s">
        <v>291</v>
      </c>
      <c r="C50" s="131" t="s">
        <v>163</v>
      </c>
      <c r="D50" s="131" t="s">
        <v>292</v>
      </c>
      <c r="E50" s="132" t="s">
        <v>243</v>
      </c>
      <c r="F50" s="133">
        <v>81.349999999999994</v>
      </c>
      <c r="G50" s="134">
        <v>2.91</v>
      </c>
      <c r="H50" s="134">
        <v>236.72</v>
      </c>
      <c r="I50" s="135">
        <v>1.3407697875222557E-4</v>
      </c>
    </row>
    <row r="51" spans="1:9" x14ac:dyDescent="0.2">
      <c r="A51" s="127" t="s">
        <v>1264</v>
      </c>
      <c r="B51" s="127"/>
      <c r="C51" s="127"/>
      <c r="D51" s="127" t="s">
        <v>189</v>
      </c>
      <c r="E51" s="127"/>
      <c r="F51" s="128"/>
      <c r="G51" s="127"/>
      <c r="H51" s="129">
        <v>104177.8</v>
      </c>
      <c r="I51" s="130">
        <v>5.9005764941929724E-2</v>
      </c>
    </row>
    <row r="52" spans="1:9" ht="25.5" x14ac:dyDescent="0.2">
      <c r="A52" s="131" t="s">
        <v>1370</v>
      </c>
      <c r="B52" s="133" t="s">
        <v>296</v>
      </c>
      <c r="C52" s="131" t="s">
        <v>163</v>
      </c>
      <c r="D52" s="131" t="s">
        <v>297</v>
      </c>
      <c r="E52" s="132" t="s">
        <v>243</v>
      </c>
      <c r="F52" s="133">
        <v>39.409999999999997</v>
      </c>
      <c r="G52" s="134">
        <v>27.55</v>
      </c>
      <c r="H52" s="134">
        <v>1085.74</v>
      </c>
      <c r="I52" s="135">
        <v>6.1495749793190845E-4</v>
      </c>
    </row>
    <row r="53" spans="1:9" ht="25.5" x14ac:dyDescent="0.2">
      <c r="A53" s="131" t="s">
        <v>1371</v>
      </c>
      <c r="B53" s="133" t="s">
        <v>299</v>
      </c>
      <c r="C53" s="131" t="s">
        <v>163</v>
      </c>
      <c r="D53" s="131" t="s">
        <v>300</v>
      </c>
      <c r="E53" s="132" t="s">
        <v>301</v>
      </c>
      <c r="F53" s="133">
        <v>927.1</v>
      </c>
      <c r="G53" s="134">
        <v>16.48</v>
      </c>
      <c r="H53" s="134">
        <v>15278.6</v>
      </c>
      <c r="I53" s="135">
        <v>8.6537197007593505E-3</v>
      </c>
    </row>
    <row r="54" spans="1:9" ht="38.25" x14ac:dyDescent="0.2">
      <c r="A54" s="131" t="s">
        <v>1372</v>
      </c>
      <c r="B54" s="133" t="s">
        <v>303</v>
      </c>
      <c r="C54" s="131" t="s">
        <v>163</v>
      </c>
      <c r="D54" s="131" t="s">
        <v>304</v>
      </c>
      <c r="E54" s="132" t="s">
        <v>301</v>
      </c>
      <c r="F54" s="133">
        <v>1282.8</v>
      </c>
      <c r="G54" s="134">
        <v>13.94</v>
      </c>
      <c r="H54" s="134">
        <v>17882.23</v>
      </c>
      <c r="I54" s="135">
        <v>1.0128402212539753E-2</v>
      </c>
    </row>
    <row r="55" spans="1:9" ht="25.5" x14ac:dyDescent="0.2">
      <c r="A55" s="131" t="s">
        <v>1373</v>
      </c>
      <c r="B55" s="133" t="s">
        <v>306</v>
      </c>
      <c r="C55" s="131" t="s">
        <v>163</v>
      </c>
      <c r="D55" s="131" t="s">
        <v>307</v>
      </c>
      <c r="E55" s="132" t="s">
        <v>301</v>
      </c>
      <c r="F55" s="133">
        <v>222.8</v>
      </c>
      <c r="G55" s="134">
        <v>20.5</v>
      </c>
      <c r="H55" s="134">
        <v>4567.3999999999996</v>
      </c>
      <c r="I55" s="135">
        <v>2.5869516422478665E-3</v>
      </c>
    </row>
    <row r="56" spans="1:9" ht="51" x14ac:dyDescent="0.2">
      <c r="A56" s="131" t="s">
        <v>1374</v>
      </c>
      <c r="B56" s="133" t="s">
        <v>308</v>
      </c>
      <c r="C56" s="131" t="s">
        <v>163</v>
      </c>
      <c r="D56" s="131" t="s">
        <v>309</v>
      </c>
      <c r="E56" s="132" t="s">
        <v>243</v>
      </c>
      <c r="F56" s="133">
        <v>234.16</v>
      </c>
      <c r="G56" s="134">
        <v>81.239999999999995</v>
      </c>
      <c r="H56" s="134">
        <v>19023.150000000001</v>
      </c>
      <c r="I56" s="135">
        <v>1.0774613375931056E-2</v>
      </c>
    </row>
    <row r="57" spans="1:9" ht="38.25" x14ac:dyDescent="0.2">
      <c r="A57" s="131" t="s">
        <v>1375</v>
      </c>
      <c r="B57" s="133" t="s">
        <v>310</v>
      </c>
      <c r="C57" s="131" t="s">
        <v>163</v>
      </c>
      <c r="D57" s="131" t="s">
        <v>311</v>
      </c>
      <c r="E57" s="132" t="s">
        <v>243</v>
      </c>
      <c r="F57" s="133">
        <v>92.58</v>
      </c>
      <c r="G57" s="134">
        <v>134.96</v>
      </c>
      <c r="H57" s="134">
        <v>12494.59</v>
      </c>
      <c r="I57" s="135">
        <v>7.0768708936624278E-3</v>
      </c>
    </row>
    <row r="58" spans="1:9" ht="25.5" x14ac:dyDescent="0.2">
      <c r="A58" s="131" t="s">
        <v>1376</v>
      </c>
      <c r="B58" s="133" t="s">
        <v>312</v>
      </c>
      <c r="C58" s="131" t="s">
        <v>163</v>
      </c>
      <c r="D58" s="131" t="s">
        <v>313</v>
      </c>
      <c r="E58" s="132" t="s">
        <v>243</v>
      </c>
      <c r="F58" s="133">
        <v>234.16</v>
      </c>
      <c r="G58" s="134">
        <v>40.799999999999997</v>
      </c>
      <c r="H58" s="134">
        <v>9553.7199999999993</v>
      </c>
      <c r="I58" s="135">
        <v>5.4111773971135197E-3</v>
      </c>
    </row>
    <row r="59" spans="1:9" ht="38.25" x14ac:dyDescent="0.2">
      <c r="A59" s="131" t="s">
        <v>1377</v>
      </c>
      <c r="B59" s="133" t="s">
        <v>314</v>
      </c>
      <c r="C59" s="131" t="s">
        <v>163</v>
      </c>
      <c r="D59" s="131" t="s">
        <v>315</v>
      </c>
      <c r="E59" s="132" t="s">
        <v>240</v>
      </c>
      <c r="F59" s="133">
        <v>35.26</v>
      </c>
      <c r="G59" s="134">
        <v>497.02</v>
      </c>
      <c r="H59" s="134">
        <v>17524.919999999998</v>
      </c>
      <c r="I59" s="135">
        <v>9.9260236839914355E-3</v>
      </c>
    </row>
    <row r="60" spans="1:9" ht="25.5" x14ac:dyDescent="0.2">
      <c r="A60" s="131" t="s">
        <v>1378</v>
      </c>
      <c r="B60" s="133" t="s">
        <v>316</v>
      </c>
      <c r="C60" s="131" t="s">
        <v>163</v>
      </c>
      <c r="D60" s="131" t="s">
        <v>317</v>
      </c>
      <c r="E60" s="132" t="s">
        <v>240</v>
      </c>
      <c r="F60" s="133">
        <v>35.26</v>
      </c>
      <c r="G60" s="134">
        <v>191.93</v>
      </c>
      <c r="H60" s="134">
        <v>6767.45</v>
      </c>
      <c r="I60" s="135">
        <v>3.8330485377524029E-3</v>
      </c>
    </row>
    <row r="61" spans="1:9" x14ac:dyDescent="0.2">
      <c r="A61" s="127" t="s">
        <v>1265</v>
      </c>
      <c r="B61" s="127"/>
      <c r="C61" s="127"/>
      <c r="D61" s="127" t="s">
        <v>191</v>
      </c>
      <c r="E61" s="127"/>
      <c r="F61" s="128"/>
      <c r="G61" s="127"/>
      <c r="H61" s="129">
        <v>328867.28999999998</v>
      </c>
      <c r="I61" s="130">
        <v>0.18626872530260224</v>
      </c>
    </row>
    <row r="62" spans="1:9" ht="51" x14ac:dyDescent="0.2">
      <c r="A62" s="131" t="s">
        <v>1379</v>
      </c>
      <c r="B62" s="133" t="s">
        <v>319</v>
      </c>
      <c r="C62" s="131" t="s">
        <v>163</v>
      </c>
      <c r="D62" s="131" t="s">
        <v>320</v>
      </c>
      <c r="E62" s="132" t="s">
        <v>301</v>
      </c>
      <c r="F62" s="133">
        <v>20.8</v>
      </c>
      <c r="G62" s="134">
        <v>13.8</v>
      </c>
      <c r="H62" s="134">
        <v>287.04000000000002</v>
      </c>
      <c r="I62" s="135">
        <v>1.625779654487953E-4</v>
      </c>
    </row>
    <row r="63" spans="1:9" ht="51" x14ac:dyDescent="0.2">
      <c r="A63" s="131" t="s">
        <v>1380</v>
      </c>
      <c r="B63" s="133" t="s">
        <v>321</v>
      </c>
      <c r="C63" s="131" t="s">
        <v>163</v>
      </c>
      <c r="D63" s="131" t="s">
        <v>322</v>
      </c>
      <c r="E63" s="132" t="s">
        <v>301</v>
      </c>
      <c r="F63" s="133">
        <v>3108.6</v>
      </c>
      <c r="G63" s="134">
        <v>16.399999999999999</v>
      </c>
      <c r="H63" s="134">
        <v>50981.04</v>
      </c>
      <c r="I63" s="135">
        <v>2.8875396319898449E-2</v>
      </c>
    </row>
    <row r="64" spans="1:9" ht="51" x14ac:dyDescent="0.2">
      <c r="A64" s="131" t="s">
        <v>1381</v>
      </c>
      <c r="B64" s="133" t="s">
        <v>1382</v>
      </c>
      <c r="C64" s="131" t="s">
        <v>163</v>
      </c>
      <c r="D64" s="131" t="s">
        <v>1383</v>
      </c>
      <c r="E64" s="132" t="s">
        <v>301</v>
      </c>
      <c r="F64" s="133">
        <v>65.3</v>
      </c>
      <c r="G64" s="134">
        <v>18.36</v>
      </c>
      <c r="H64" s="134">
        <v>1198.9000000000001</v>
      </c>
      <c r="I64" s="135">
        <v>6.7905073431076047E-4</v>
      </c>
    </row>
    <row r="65" spans="1:9" ht="51" x14ac:dyDescent="0.2">
      <c r="A65" s="131" t="s">
        <v>1384</v>
      </c>
      <c r="B65" s="133" t="s">
        <v>323</v>
      </c>
      <c r="C65" s="131" t="s">
        <v>163</v>
      </c>
      <c r="D65" s="131" t="s">
        <v>324</v>
      </c>
      <c r="E65" s="132" t="s">
        <v>301</v>
      </c>
      <c r="F65" s="133">
        <v>965.7</v>
      </c>
      <c r="G65" s="134">
        <v>20.55</v>
      </c>
      <c r="H65" s="134">
        <v>19845.13</v>
      </c>
      <c r="I65" s="135">
        <v>1.1240178579524984E-2</v>
      </c>
    </row>
    <row r="66" spans="1:9" ht="51" x14ac:dyDescent="0.2">
      <c r="A66" s="131" t="s">
        <v>1385</v>
      </c>
      <c r="B66" s="133" t="s">
        <v>325</v>
      </c>
      <c r="C66" s="131" t="s">
        <v>163</v>
      </c>
      <c r="D66" s="131" t="s">
        <v>326</v>
      </c>
      <c r="E66" s="132" t="s">
        <v>301</v>
      </c>
      <c r="F66" s="133">
        <v>151.69999999999999</v>
      </c>
      <c r="G66" s="134">
        <v>19.510000000000002</v>
      </c>
      <c r="H66" s="134">
        <v>2959.66</v>
      </c>
      <c r="I66" s="135">
        <v>1.6763360549755487E-3</v>
      </c>
    </row>
    <row r="67" spans="1:9" ht="51" x14ac:dyDescent="0.2">
      <c r="A67" s="131" t="s">
        <v>1386</v>
      </c>
      <c r="B67" s="133" t="s">
        <v>1387</v>
      </c>
      <c r="C67" s="131" t="s">
        <v>163</v>
      </c>
      <c r="D67" s="131" t="s">
        <v>1388</v>
      </c>
      <c r="E67" s="132" t="s">
        <v>243</v>
      </c>
      <c r="F67" s="133">
        <v>958.19</v>
      </c>
      <c r="G67" s="134">
        <v>39.020000000000003</v>
      </c>
      <c r="H67" s="134">
        <v>37388.57</v>
      </c>
      <c r="I67" s="135">
        <v>2.1176691895345125E-2</v>
      </c>
    </row>
    <row r="68" spans="1:9" ht="38.25" x14ac:dyDescent="0.2">
      <c r="A68" s="131" t="s">
        <v>1389</v>
      </c>
      <c r="B68" s="133" t="s">
        <v>314</v>
      </c>
      <c r="C68" s="131" t="s">
        <v>163</v>
      </c>
      <c r="D68" s="131" t="s">
        <v>315</v>
      </c>
      <c r="E68" s="132" t="s">
        <v>240</v>
      </c>
      <c r="F68" s="133">
        <v>86.71</v>
      </c>
      <c r="G68" s="134">
        <v>497.02</v>
      </c>
      <c r="H68" s="134">
        <v>43096.6</v>
      </c>
      <c r="I68" s="135">
        <v>2.4409690446490218E-2</v>
      </c>
    </row>
    <row r="69" spans="1:9" ht="25.5" x14ac:dyDescent="0.2">
      <c r="A69" s="131" t="s">
        <v>1390</v>
      </c>
      <c r="B69" s="133" t="s">
        <v>316</v>
      </c>
      <c r="C69" s="131" t="s">
        <v>163</v>
      </c>
      <c r="D69" s="131" t="s">
        <v>317</v>
      </c>
      <c r="E69" s="132" t="s">
        <v>240</v>
      </c>
      <c r="F69" s="133">
        <v>86.71</v>
      </c>
      <c r="G69" s="134">
        <v>191.93</v>
      </c>
      <c r="H69" s="134">
        <v>16642.25</v>
      </c>
      <c r="I69" s="135">
        <v>9.4260839795506333E-3</v>
      </c>
    </row>
    <row r="70" spans="1:9" ht="51" x14ac:dyDescent="0.2">
      <c r="A70" s="131" t="s">
        <v>1391</v>
      </c>
      <c r="B70" s="133" t="s">
        <v>327</v>
      </c>
      <c r="C70" s="131" t="s">
        <v>163</v>
      </c>
      <c r="D70" s="131" t="s">
        <v>328</v>
      </c>
      <c r="E70" s="132" t="s">
        <v>243</v>
      </c>
      <c r="F70" s="133">
        <v>823.95</v>
      </c>
      <c r="G70" s="134">
        <v>189.9</v>
      </c>
      <c r="H70" s="134">
        <v>156468.1</v>
      </c>
      <c r="I70" s="135">
        <v>8.8622719327057717E-2</v>
      </c>
    </row>
    <row r="71" spans="1:9" x14ac:dyDescent="0.2">
      <c r="A71" s="127" t="s">
        <v>1266</v>
      </c>
      <c r="B71" s="127"/>
      <c r="C71" s="127"/>
      <c r="D71" s="127" t="s">
        <v>193</v>
      </c>
      <c r="E71" s="127"/>
      <c r="F71" s="128"/>
      <c r="G71" s="127"/>
      <c r="H71" s="129">
        <v>183912.24</v>
      </c>
      <c r="I71" s="130">
        <v>0.10416693771018168</v>
      </c>
    </row>
    <row r="72" spans="1:9" ht="51" x14ac:dyDescent="0.2">
      <c r="A72" s="131" t="s">
        <v>1392</v>
      </c>
      <c r="B72" s="133" t="s">
        <v>330</v>
      </c>
      <c r="C72" s="131" t="s">
        <v>159</v>
      </c>
      <c r="D72" s="131" t="s">
        <v>331</v>
      </c>
      <c r="E72" s="132" t="s">
        <v>254</v>
      </c>
      <c r="F72" s="133">
        <v>1538.27</v>
      </c>
      <c r="G72" s="134">
        <v>84.23</v>
      </c>
      <c r="H72" s="134">
        <v>129568.48</v>
      </c>
      <c r="I72" s="135">
        <v>7.3386914244331539E-2</v>
      </c>
    </row>
    <row r="73" spans="1:9" x14ac:dyDescent="0.2">
      <c r="A73" s="131" t="s">
        <v>1393</v>
      </c>
      <c r="B73" s="133" t="s">
        <v>332</v>
      </c>
      <c r="C73" s="131" t="s">
        <v>159</v>
      </c>
      <c r="D73" s="131" t="s">
        <v>333</v>
      </c>
      <c r="E73" s="132" t="s">
        <v>254</v>
      </c>
      <c r="F73" s="133">
        <v>44.63</v>
      </c>
      <c r="G73" s="134">
        <v>718.1</v>
      </c>
      <c r="H73" s="134">
        <v>32048.799999999999</v>
      </c>
      <c r="I73" s="135">
        <v>1.8152273895886813E-2</v>
      </c>
    </row>
    <row r="74" spans="1:9" ht="25.5" x14ac:dyDescent="0.2">
      <c r="A74" s="131" t="s">
        <v>1394</v>
      </c>
      <c r="B74" s="133" t="s">
        <v>334</v>
      </c>
      <c r="C74" s="131" t="s">
        <v>163</v>
      </c>
      <c r="D74" s="131" t="s">
        <v>335</v>
      </c>
      <c r="E74" s="132" t="s">
        <v>227</v>
      </c>
      <c r="F74" s="133">
        <v>104.6</v>
      </c>
      <c r="G74" s="134">
        <v>83.99</v>
      </c>
      <c r="H74" s="134">
        <v>8785.35</v>
      </c>
      <c r="I74" s="135">
        <v>4.9759766191317372E-3</v>
      </c>
    </row>
    <row r="75" spans="1:9" ht="25.5" x14ac:dyDescent="0.2">
      <c r="A75" s="131" t="s">
        <v>1395</v>
      </c>
      <c r="B75" s="133" t="s">
        <v>336</v>
      </c>
      <c r="C75" s="131" t="s">
        <v>163</v>
      </c>
      <c r="D75" s="131" t="s">
        <v>337</v>
      </c>
      <c r="E75" s="132" t="s">
        <v>227</v>
      </c>
      <c r="F75" s="133">
        <v>90.2</v>
      </c>
      <c r="G75" s="134">
        <v>91.14</v>
      </c>
      <c r="H75" s="134">
        <v>8220.82</v>
      </c>
      <c r="I75" s="135">
        <v>4.6562297586425772E-3</v>
      </c>
    </row>
    <row r="76" spans="1:9" ht="25.5" x14ac:dyDescent="0.2">
      <c r="A76" s="131" t="s">
        <v>1396</v>
      </c>
      <c r="B76" s="133" t="s">
        <v>338</v>
      </c>
      <c r="C76" s="131" t="s">
        <v>163</v>
      </c>
      <c r="D76" s="131" t="s">
        <v>339</v>
      </c>
      <c r="E76" s="132" t="s">
        <v>227</v>
      </c>
      <c r="F76" s="133">
        <v>24.45</v>
      </c>
      <c r="G76" s="134">
        <v>77.67</v>
      </c>
      <c r="H76" s="134">
        <v>1899.03</v>
      </c>
      <c r="I76" s="135">
        <v>1.0756007306515667E-3</v>
      </c>
    </row>
    <row r="77" spans="1:9" x14ac:dyDescent="0.2">
      <c r="A77" s="131" t="s">
        <v>1397</v>
      </c>
      <c r="B77" s="133" t="s">
        <v>340</v>
      </c>
      <c r="C77" s="131" t="s">
        <v>159</v>
      </c>
      <c r="D77" s="131" t="s">
        <v>341</v>
      </c>
      <c r="E77" s="132" t="s">
        <v>243</v>
      </c>
      <c r="F77" s="133">
        <v>56.78</v>
      </c>
      <c r="G77" s="134">
        <v>59.7</v>
      </c>
      <c r="H77" s="134">
        <v>3389.76</v>
      </c>
      <c r="I77" s="135">
        <v>1.9199424615374454E-3</v>
      </c>
    </row>
    <row r="78" spans="1:9" x14ac:dyDescent="0.2">
      <c r="A78" s="127" t="s">
        <v>1267</v>
      </c>
      <c r="B78" s="127"/>
      <c r="C78" s="127"/>
      <c r="D78" s="127" t="s">
        <v>195</v>
      </c>
      <c r="E78" s="127"/>
      <c r="F78" s="128"/>
      <c r="G78" s="127"/>
      <c r="H78" s="129">
        <v>143249.57</v>
      </c>
      <c r="I78" s="130">
        <v>8.1135812576695873E-2</v>
      </c>
    </row>
    <row r="79" spans="1:9" ht="38.25" x14ac:dyDescent="0.2">
      <c r="A79" s="131" t="s">
        <v>1398</v>
      </c>
      <c r="B79" s="133" t="s">
        <v>343</v>
      </c>
      <c r="C79" s="131" t="s">
        <v>163</v>
      </c>
      <c r="D79" s="131" t="s">
        <v>344</v>
      </c>
      <c r="E79" s="132" t="s">
        <v>227</v>
      </c>
      <c r="F79" s="133">
        <v>124.34</v>
      </c>
      <c r="G79" s="134">
        <v>51.02</v>
      </c>
      <c r="H79" s="134">
        <v>6343.82</v>
      </c>
      <c r="I79" s="135">
        <v>3.5931067055928671E-3</v>
      </c>
    </row>
    <row r="80" spans="1:9" ht="51" x14ac:dyDescent="0.2">
      <c r="A80" s="131" t="s">
        <v>1399</v>
      </c>
      <c r="B80" s="133" t="s">
        <v>346</v>
      </c>
      <c r="C80" s="131" t="s">
        <v>159</v>
      </c>
      <c r="D80" s="131" t="s">
        <v>347</v>
      </c>
      <c r="E80" s="132" t="s">
        <v>227</v>
      </c>
      <c r="F80" s="133">
        <v>138.16</v>
      </c>
      <c r="G80" s="134">
        <v>37.08</v>
      </c>
      <c r="H80" s="134">
        <v>5122.97</v>
      </c>
      <c r="I80" s="135">
        <v>2.9016236052648234E-3</v>
      </c>
    </row>
    <row r="81" spans="1:9" ht="38.25" x14ac:dyDescent="0.2">
      <c r="A81" s="131" t="s">
        <v>1400</v>
      </c>
      <c r="B81" s="133" t="s">
        <v>349</v>
      </c>
      <c r="C81" s="131" t="s">
        <v>163</v>
      </c>
      <c r="D81" s="131" t="s">
        <v>350</v>
      </c>
      <c r="E81" s="132" t="s">
        <v>227</v>
      </c>
      <c r="F81" s="133">
        <v>113.05</v>
      </c>
      <c r="G81" s="134">
        <v>61.99</v>
      </c>
      <c r="H81" s="134">
        <v>7007.96</v>
      </c>
      <c r="I81" s="135">
        <v>3.969272152823786E-3</v>
      </c>
    </row>
    <row r="82" spans="1:9" ht="38.25" x14ac:dyDescent="0.2">
      <c r="A82" s="131" t="s">
        <v>1401</v>
      </c>
      <c r="B82" s="133" t="s">
        <v>352</v>
      </c>
      <c r="C82" s="131" t="s">
        <v>163</v>
      </c>
      <c r="D82" s="131" t="s">
        <v>353</v>
      </c>
      <c r="E82" s="132" t="s">
        <v>243</v>
      </c>
      <c r="F82" s="133">
        <v>1064.45</v>
      </c>
      <c r="G82" s="134">
        <v>42.39</v>
      </c>
      <c r="H82" s="134">
        <v>45122.03</v>
      </c>
      <c r="I82" s="135">
        <v>2.5556883480767508E-2</v>
      </c>
    </row>
    <row r="83" spans="1:9" ht="51" x14ac:dyDescent="0.2">
      <c r="A83" s="131" t="s">
        <v>1402</v>
      </c>
      <c r="B83" s="133" t="s">
        <v>354</v>
      </c>
      <c r="C83" s="131" t="s">
        <v>163</v>
      </c>
      <c r="D83" s="131" t="s">
        <v>355</v>
      </c>
      <c r="E83" s="132" t="s">
        <v>243</v>
      </c>
      <c r="F83" s="133">
        <v>1064.45</v>
      </c>
      <c r="G83" s="134">
        <v>74.83</v>
      </c>
      <c r="H83" s="134">
        <v>79652.789999999994</v>
      </c>
      <c r="I83" s="135">
        <v>4.5114926632246893E-2</v>
      </c>
    </row>
    <row r="84" spans="1:9" ht="18" customHeight="1" x14ac:dyDescent="0.2">
      <c r="A84" s="127" t="s">
        <v>1268</v>
      </c>
      <c r="B84" s="127"/>
      <c r="C84" s="127"/>
      <c r="D84" s="127" t="s">
        <v>197</v>
      </c>
      <c r="E84" s="127"/>
      <c r="F84" s="128"/>
      <c r="G84" s="127"/>
      <c r="H84" s="129">
        <v>35008.15</v>
      </c>
      <c r="I84" s="130">
        <v>1.9828434368472141E-2</v>
      </c>
    </row>
    <row r="85" spans="1:9" ht="17.25" customHeight="1" x14ac:dyDescent="0.2">
      <c r="A85" s="127" t="s">
        <v>1323</v>
      </c>
      <c r="B85" s="127"/>
      <c r="C85" s="127"/>
      <c r="D85" s="127" t="s">
        <v>357</v>
      </c>
      <c r="E85" s="127"/>
      <c r="F85" s="128"/>
      <c r="G85" s="127"/>
      <c r="H85" s="129">
        <v>8396.64</v>
      </c>
      <c r="I85" s="130">
        <v>4.755813293638422E-3</v>
      </c>
    </row>
    <row r="86" spans="1:9" ht="38.25" x14ac:dyDescent="0.2">
      <c r="A86" s="131" t="s">
        <v>1403</v>
      </c>
      <c r="B86" s="133" t="s">
        <v>358</v>
      </c>
      <c r="C86" s="131" t="s">
        <v>163</v>
      </c>
      <c r="D86" s="131" t="s">
        <v>359</v>
      </c>
      <c r="E86" s="132" t="s">
        <v>227</v>
      </c>
      <c r="F86" s="133">
        <v>99.6</v>
      </c>
      <c r="G86" s="134">
        <v>20.399999999999999</v>
      </c>
      <c r="H86" s="134">
        <v>2031.84</v>
      </c>
      <c r="I86" s="135">
        <v>1.1508236249912216E-3</v>
      </c>
    </row>
    <row r="87" spans="1:9" ht="38.25" x14ac:dyDescent="0.2">
      <c r="A87" s="131" t="s">
        <v>1404</v>
      </c>
      <c r="B87" s="133" t="s">
        <v>360</v>
      </c>
      <c r="C87" s="131" t="s">
        <v>163</v>
      </c>
      <c r="D87" s="131" t="s">
        <v>361</v>
      </c>
      <c r="E87" s="132" t="s">
        <v>227</v>
      </c>
      <c r="F87" s="133">
        <v>20.94</v>
      </c>
      <c r="G87" s="134">
        <v>29.5</v>
      </c>
      <c r="H87" s="134">
        <v>617.73</v>
      </c>
      <c r="I87" s="135">
        <v>3.4987906423036624E-4</v>
      </c>
    </row>
    <row r="88" spans="1:9" ht="38.25" x14ac:dyDescent="0.2">
      <c r="A88" s="131" t="s">
        <v>1405</v>
      </c>
      <c r="B88" s="133" t="s">
        <v>362</v>
      </c>
      <c r="C88" s="131" t="s">
        <v>163</v>
      </c>
      <c r="D88" s="131" t="s">
        <v>363</v>
      </c>
      <c r="E88" s="132" t="s">
        <v>227</v>
      </c>
      <c r="F88" s="133">
        <v>20.260000000000002</v>
      </c>
      <c r="G88" s="134">
        <v>19.55</v>
      </c>
      <c r="H88" s="134">
        <v>396.08</v>
      </c>
      <c r="I88" s="135">
        <v>2.243376552221253E-4</v>
      </c>
    </row>
    <row r="89" spans="1:9" ht="51" x14ac:dyDescent="0.2">
      <c r="A89" s="131" t="s">
        <v>1406</v>
      </c>
      <c r="B89" s="133" t="s">
        <v>364</v>
      </c>
      <c r="C89" s="131" t="s">
        <v>163</v>
      </c>
      <c r="D89" s="131" t="s">
        <v>365</v>
      </c>
      <c r="E89" s="132" t="s">
        <v>216</v>
      </c>
      <c r="F89" s="133">
        <v>12</v>
      </c>
      <c r="G89" s="134">
        <v>4.72</v>
      </c>
      <c r="H89" s="134">
        <v>56.64</v>
      </c>
      <c r="I89" s="135">
        <v>3.2080601877855929E-5</v>
      </c>
    </row>
    <row r="90" spans="1:9" ht="51" x14ac:dyDescent="0.2">
      <c r="A90" s="131" t="s">
        <v>1407</v>
      </c>
      <c r="B90" s="133" t="s">
        <v>366</v>
      </c>
      <c r="C90" s="131" t="s">
        <v>163</v>
      </c>
      <c r="D90" s="131" t="s">
        <v>367</v>
      </c>
      <c r="E90" s="132" t="s">
        <v>216</v>
      </c>
      <c r="F90" s="133">
        <v>4</v>
      </c>
      <c r="G90" s="134">
        <v>5.77</v>
      </c>
      <c r="H90" s="134">
        <v>23.08</v>
      </c>
      <c r="I90" s="135">
        <v>1.3072392149380559E-5</v>
      </c>
    </row>
    <row r="91" spans="1:9" ht="51" x14ac:dyDescent="0.2">
      <c r="A91" s="131" t="s">
        <v>1408</v>
      </c>
      <c r="B91" s="133" t="s">
        <v>368</v>
      </c>
      <c r="C91" s="131" t="s">
        <v>163</v>
      </c>
      <c r="D91" s="131" t="s">
        <v>369</v>
      </c>
      <c r="E91" s="132" t="s">
        <v>216</v>
      </c>
      <c r="F91" s="133">
        <v>4</v>
      </c>
      <c r="G91" s="134">
        <v>11.45</v>
      </c>
      <c r="H91" s="134">
        <v>45.8</v>
      </c>
      <c r="I91" s="135">
        <v>2.5940882168181524E-5</v>
      </c>
    </row>
    <row r="92" spans="1:9" ht="38.25" x14ac:dyDescent="0.2">
      <c r="A92" s="131" t="s">
        <v>1409</v>
      </c>
      <c r="B92" s="133" t="s">
        <v>370</v>
      </c>
      <c r="C92" s="131" t="s">
        <v>159</v>
      </c>
      <c r="D92" s="131" t="s">
        <v>371</v>
      </c>
      <c r="E92" s="132" t="s">
        <v>216</v>
      </c>
      <c r="F92" s="133">
        <v>3</v>
      </c>
      <c r="G92" s="134">
        <v>7.62</v>
      </c>
      <c r="H92" s="134">
        <v>22.86</v>
      </c>
      <c r="I92" s="135">
        <v>1.294778529180414E-5</v>
      </c>
    </row>
    <row r="93" spans="1:9" ht="38.25" x14ac:dyDescent="0.2">
      <c r="A93" s="131" t="s">
        <v>1410</v>
      </c>
      <c r="B93" s="133" t="s">
        <v>372</v>
      </c>
      <c r="C93" s="131" t="s">
        <v>159</v>
      </c>
      <c r="D93" s="131" t="s">
        <v>373</v>
      </c>
      <c r="E93" s="132" t="s">
        <v>216</v>
      </c>
      <c r="F93" s="133">
        <v>2</v>
      </c>
      <c r="G93" s="134">
        <v>13</v>
      </c>
      <c r="H93" s="134">
        <v>26</v>
      </c>
      <c r="I93" s="135">
        <v>1.4726264986303922E-5</v>
      </c>
    </row>
    <row r="94" spans="1:9" ht="38.25" x14ac:dyDescent="0.2">
      <c r="A94" s="131" t="s">
        <v>1411</v>
      </c>
      <c r="B94" s="133" t="s">
        <v>374</v>
      </c>
      <c r="C94" s="131" t="s">
        <v>163</v>
      </c>
      <c r="D94" s="131" t="s">
        <v>375</v>
      </c>
      <c r="E94" s="132" t="s">
        <v>216</v>
      </c>
      <c r="F94" s="133">
        <v>2</v>
      </c>
      <c r="G94" s="134">
        <v>6.73</v>
      </c>
      <c r="H94" s="134">
        <v>13.46</v>
      </c>
      <c r="I94" s="135">
        <v>7.6236741044481071E-6</v>
      </c>
    </row>
    <row r="95" spans="1:9" ht="38.25" x14ac:dyDescent="0.2">
      <c r="A95" s="131" t="s">
        <v>1412</v>
      </c>
      <c r="B95" s="133" t="s">
        <v>376</v>
      </c>
      <c r="C95" s="131" t="s">
        <v>163</v>
      </c>
      <c r="D95" s="131" t="s">
        <v>377</v>
      </c>
      <c r="E95" s="132" t="s">
        <v>216</v>
      </c>
      <c r="F95" s="133">
        <v>2</v>
      </c>
      <c r="G95" s="134">
        <v>16.63</v>
      </c>
      <c r="H95" s="134">
        <v>33.26</v>
      </c>
      <c r="I95" s="135">
        <v>1.8838291286325709E-5</v>
      </c>
    </row>
    <row r="96" spans="1:9" ht="38.25" x14ac:dyDescent="0.2">
      <c r="A96" s="131" t="s">
        <v>1413</v>
      </c>
      <c r="B96" s="133" t="s">
        <v>378</v>
      </c>
      <c r="C96" s="131" t="s">
        <v>163</v>
      </c>
      <c r="D96" s="131" t="s">
        <v>379</v>
      </c>
      <c r="E96" s="132" t="s">
        <v>216</v>
      </c>
      <c r="F96" s="133">
        <v>40</v>
      </c>
      <c r="G96" s="134">
        <v>8.31</v>
      </c>
      <c r="H96" s="134">
        <v>332.4</v>
      </c>
      <c r="I96" s="135">
        <v>1.8826963390182399E-4</v>
      </c>
    </row>
    <row r="97" spans="1:9" ht="38.25" x14ac:dyDescent="0.2">
      <c r="A97" s="131" t="s">
        <v>1414</v>
      </c>
      <c r="B97" s="133" t="s">
        <v>380</v>
      </c>
      <c r="C97" s="131" t="s">
        <v>163</v>
      </c>
      <c r="D97" s="131" t="s">
        <v>381</v>
      </c>
      <c r="E97" s="132" t="s">
        <v>216</v>
      </c>
      <c r="F97" s="133">
        <v>8</v>
      </c>
      <c r="G97" s="134">
        <v>11.69</v>
      </c>
      <c r="H97" s="134">
        <v>93.52</v>
      </c>
      <c r="I97" s="135">
        <v>5.296924236612088E-5</v>
      </c>
    </row>
    <row r="98" spans="1:9" ht="38.25" x14ac:dyDescent="0.2">
      <c r="A98" s="131" t="s">
        <v>1415</v>
      </c>
      <c r="B98" s="133" t="s">
        <v>382</v>
      </c>
      <c r="C98" s="131" t="s">
        <v>163</v>
      </c>
      <c r="D98" s="131" t="s">
        <v>383</v>
      </c>
      <c r="E98" s="132" t="s">
        <v>216</v>
      </c>
      <c r="F98" s="133">
        <v>10</v>
      </c>
      <c r="G98" s="134">
        <v>14.42</v>
      </c>
      <c r="H98" s="134">
        <v>144.19999999999999</v>
      </c>
      <c r="I98" s="135">
        <v>8.1674131193270214E-5</v>
      </c>
    </row>
    <row r="99" spans="1:9" ht="51" x14ac:dyDescent="0.2">
      <c r="A99" s="131" t="s">
        <v>1416</v>
      </c>
      <c r="B99" s="133" t="s">
        <v>384</v>
      </c>
      <c r="C99" s="131" t="s">
        <v>163</v>
      </c>
      <c r="D99" s="131" t="s">
        <v>385</v>
      </c>
      <c r="E99" s="132" t="s">
        <v>216</v>
      </c>
      <c r="F99" s="133">
        <v>19</v>
      </c>
      <c r="G99" s="134">
        <v>15</v>
      </c>
      <c r="H99" s="134">
        <v>285</v>
      </c>
      <c r="I99" s="135">
        <v>1.614225200421776E-4</v>
      </c>
    </row>
    <row r="100" spans="1:9" ht="38.25" x14ac:dyDescent="0.2">
      <c r="A100" s="131" t="s">
        <v>1417</v>
      </c>
      <c r="B100" s="133" t="s">
        <v>386</v>
      </c>
      <c r="C100" s="131" t="s">
        <v>163</v>
      </c>
      <c r="D100" s="131" t="s">
        <v>387</v>
      </c>
      <c r="E100" s="132" t="s">
        <v>216</v>
      </c>
      <c r="F100" s="133">
        <v>2</v>
      </c>
      <c r="G100" s="134">
        <v>13.73</v>
      </c>
      <c r="H100" s="134">
        <v>27.46</v>
      </c>
      <c r="I100" s="135">
        <v>1.5553201404765605E-5</v>
      </c>
    </row>
    <row r="101" spans="1:9" ht="38.25" x14ac:dyDescent="0.2">
      <c r="A101" s="131" t="s">
        <v>1418</v>
      </c>
      <c r="B101" s="133" t="s">
        <v>388</v>
      </c>
      <c r="C101" s="131" t="s">
        <v>163</v>
      </c>
      <c r="D101" s="131" t="s">
        <v>389</v>
      </c>
      <c r="E101" s="132" t="s">
        <v>216</v>
      </c>
      <c r="F101" s="133">
        <v>4</v>
      </c>
      <c r="G101" s="134">
        <v>19.95</v>
      </c>
      <c r="H101" s="134">
        <v>79.8</v>
      </c>
      <c r="I101" s="135">
        <v>4.5198305611809734E-5</v>
      </c>
    </row>
    <row r="102" spans="1:9" ht="25.5" x14ac:dyDescent="0.2">
      <c r="A102" s="131" t="s">
        <v>1419</v>
      </c>
      <c r="B102" s="133" t="s">
        <v>390</v>
      </c>
      <c r="C102" s="131" t="s">
        <v>159</v>
      </c>
      <c r="D102" s="131" t="s">
        <v>391</v>
      </c>
      <c r="E102" s="132" t="s">
        <v>216</v>
      </c>
      <c r="F102" s="133">
        <v>2</v>
      </c>
      <c r="G102" s="134">
        <v>28.49</v>
      </c>
      <c r="H102" s="134">
        <v>56.98</v>
      </c>
      <c r="I102" s="135">
        <v>3.227317611229221E-5</v>
      </c>
    </row>
    <row r="103" spans="1:9" ht="38.25" x14ac:dyDescent="0.2">
      <c r="A103" s="131" t="s">
        <v>1420</v>
      </c>
      <c r="B103" s="133" t="s">
        <v>392</v>
      </c>
      <c r="C103" s="131" t="s">
        <v>163</v>
      </c>
      <c r="D103" s="131" t="s">
        <v>393</v>
      </c>
      <c r="E103" s="132" t="s">
        <v>216</v>
      </c>
      <c r="F103" s="133">
        <v>10</v>
      </c>
      <c r="G103" s="134">
        <v>8.2899999999999991</v>
      </c>
      <c r="H103" s="134">
        <v>82.9</v>
      </c>
      <c r="I103" s="135">
        <v>4.695412951402289E-5</v>
      </c>
    </row>
    <row r="104" spans="1:9" ht="38.25" x14ac:dyDescent="0.2">
      <c r="A104" s="131" t="s">
        <v>1421</v>
      </c>
      <c r="B104" s="133" t="s">
        <v>394</v>
      </c>
      <c r="C104" s="131" t="s">
        <v>163</v>
      </c>
      <c r="D104" s="131" t="s">
        <v>395</v>
      </c>
      <c r="E104" s="132" t="s">
        <v>216</v>
      </c>
      <c r="F104" s="133">
        <v>4</v>
      </c>
      <c r="G104" s="134">
        <v>17.46</v>
      </c>
      <c r="H104" s="134">
        <v>69.84</v>
      </c>
      <c r="I104" s="135">
        <v>3.9557013332440994E-5</v>
      </c>
    </row>
    <row r="105" spans="1:9" ht="25.5" x14ac:dyDescent="0.2">
      <c r="A105" s="131" t="s">
        <v>1422</v>
      </c>
      <c r="B105" s="133" t="s">
        <v>396</v>
      </c>
      <c r="C105" s="131" t="s">
        <v>163</v>
      </c>
      <c r="D105" s="131" t="s">
        <v>397</v>
      </c>
      <c r="E105" s="132" t="s">
        <v>216</v>
      </c>
      <c r="F105" s="133">
        <v>6</v>
      </c>
      <c r="G105" s="134">
        <v>22.93</v>
      </c>
      <c r="H105" s="134">
        <v>137.58000000000001</v>
      </c>
      <c r="I105" s="135">
        <v>7.7924597569834376E-5</v>
      </c>
    </row>
    <row r="106" spans="1:9" ht="51" x14ac:dyDescent="0.2">
      <c r="A106" s="131" t="s">
        <v>1423</v>
      </c>
      <c r="B106" s="133" t="s">
        <v>398</v>
      </c>
      <c r="C106" s="131" t="s">
        <v>163</v>
      </c>
      <c r="D106" s="131" t="s">
        <v>399</v>
      </c>
      <c r="E106" s="132" t="s">
        <v>216</v>
      </c>
      <c r="F106" s="133">
        <v>2</v>
      </c>
      <c r="G106" s="134">
        <v>21.08</v>
      </c>
      <c r="H106" s="134">
        <v>42.16</v>
      </c>
      <c r="I106" s="135">
        <v>2.3879205070098977E-5</v>
      </c>
    </row>
    <row r="107" spans="1:9" ht="38.25" x14ac:dyDescent="0.2">
      <c r="A107" s="131" t="s">
        <v>1424</v>
      </c>
      <c r="B107" s="133" t="s">
        <v>400</v>
      </c>
      <c r="C107" s="131" t="s">
        <v>163</v>
      </c>
      <c r="D107" s="131" t="s">
        <v>401</v>
      </c>
      <c r="E107" s="132" t="s">
        <v>216</v>
      </c>
      <c r="F107" s="133">
        <v>2</v>
      </c>
      <c r="G107" s="134">
        <v>78.790000000000006</v>
      </c>
      <c r="H107" s="134">
        <v>157.58000000000001</v>
      </c>
      <c r="I107" s="135">
        <v>8.9252493713145079E-5</v>
      </c>
    </row>
    <row r="108" spans="1:9" ht="38.25" x14ac:dyDescent="0.2">
      <c r="A108" s="131" t="s">
        <v>1425</v>
      </c>
      <c r="B108" s="133" t="s">
        <v>402</v>
      </c>
      <c r="C108" s="131" t="s">
        <v>163</v>
      </c>
      <c r="D108" s="131" t="s">
        <v>403</v>
      </c>
      <c r="E108" s="132" t="s">
        <v>216</v>
      </c>
      <c r="F108" s="133">
        <v>4</v>
      </c>
      <c r="G108" s="134">
        <v>82.86</v>
      </c>
      <c r="H108" s="134">
        <v>331.44</v>
      </c>
      <c r="I108" s="135">
        <v>1.8772589488694509E-4</v>
      </c>
    </row>
    <row r="109" spans="1:9" ht="51" x14ac:dyDescent="0.2">
      <c r="A109" s="131" t="s">
        <v>1426</v>
      </c>
      <c r="B109" s="133" t="s">
        <v>404</v>
      </c>
      <c r="C109" s="131" t="s">
        <v>163</v>
      </c>
      <c r="D109" s="131" t="s">
        <v>405</v>
      </c>
      <c r="E109" s="132" t="s">
        <v>216</v>
      </c>
      <c r="F109" s="133">
        <v>2</v>
      </c>
      <c r="G109" s="134">
        <v>78.41</v>
      </c>
      <c r="H109" s="134">
        <v>156.82</v>
      </c>
      <c r="I109" s="135">
        <v>8.8822033659699266E-5</v>
      </c>
    </row>
    <row r="110" spans="1:9" ht="51" x14ac:dyDescent="0.2">
      <c r="A110" s="131" t="s">
        <v>1427</v>
      </c>
      <c r="B110" s="133" t="s">
        <v>406</v>
      </c>
      <c r="C110" s="131" t="s">
        <v>163</v>
      </c>
      <c r="D110" s="131" t="s">
        <v>407</v>
      </c>
      <c r="E110" s="132" t="s">
        <v>216</v>
      </c>
      <c r="F110" s="133">
        <v>2</v>
      </c>
      <c r="G110" s="134">
        <v>112.51</v>
      </c>
      <c r="H110" s="134">
        <v>225.02</v>
      </c>
      <c r="I110" s="135">
        <v>1.2745015950838879E-4</v>
      </c>
    </row>
    <row r="111" spans="1:9" ht="25.5" x14ac:dyDescent="0.2">
      <c r="A111" s="131" t="s">
        <v>1428</v>
      </c>
      <c r="B111" s="133" t="s">
        <v>408</v>
      </c>
      <c r="C111" s="131" t="s">
        <v>163</v>
      </c>
      <c r="D111" s="131" t="s">
        <v>409</v>
      </c>
      <c r="E111" s="132" t="s">
        <v>216</v>
      </c>
      <c r="F111" s="133">
        <v>1</v>
      </c>
      <c r="G111" s="134">
        <v>31.96</v>
      </c>
      <c r="H111" s="134">
        <v>31.96</v>
      </c>
      <c r="I111" s="135">
        <v>1.8101978037010512E-5</v>
      </c>
    </row>
    <row r="112" spans="1:9" ht="51" x14ac:dyDescent="0.2">
      <c r="A112" s="131" t="s">
        <v>1429</v>
      </c>
      <c r="B112" s="133" t="s">
        <v>410</v>
      </c>
      <c r="C112" s="131" t="s">
        <v>163</v>
      </c>
      <c r="D112" s="131" t="s">
        <v>411</v>
      </c>
      <c r="E112" s="132" t="s">
        <v>216</v>
      </c>
      <c r="F112" s="133">
        <v>1</v>
      </c>
      <c r="G112" s="134">
        <v>30.33</v>
      </c>
      <c r="H112" s="134">
        <v>30.33</v>
      </c>
      <c r="I112" s="135">
        <v>1.717875450133069E-5</v>
      </c>
    </row>
    <row r="113" spans="1:9" ht="51" x14ac:dyDescent="0.2">
      <c r="A113" s="131" t="s">
        <v>1430</v>
      </c>
      <c r="B113" s="133" t="s">
        <v>412</v>
      </c>
      <c r="C113" s="131" t="s">
        <v>163</v>
      </c>
      <c r="D113" s="131" t="s">
        <v>413</v>
      </c>
      <c r="E113" s="132" t="s">
        <v>216</v>
      </c>
      <c r="F113" s="133">
        <v>2</v>
      </c>
      <c r="G113" s="134">
        <v>49.78</v>
      </c>
      <c r="H113" s="134">
        <v>99.56</v>
      </c>
      <c r="I113" s="135">
        <v>5.6390267001400712E-5</v>
      </c>
    </row>
    <row r="114" spans="1:9" ht="51" x14ac:dyDescent="0.2">
      <c r="A114" s="131" t="s">
        <v>1431</v>
      </c>
      <c r="B114" s="133" t="s">
        <v>414</v>
      </c>
      <c r="C114" s="131" t="s">
        <v>163</v>
      </c>
      <c r="D114" s="131" t="s">
        <v>415</v>
      </c>
      <c r="E114" s="132" t="s">
        <v>216</v>
      </c>
      <c r="F114" s="133">
        <v>2</v>
      </c>
      <c r="G114" s="134">
        <v>70.23</v>
      </c>
      <c r="H114" s="134">
        <v>140.46</v>
      </c>
      <c r="I114" s="135">
        <v>7.9555814614471114E-5</v>
      </c>
    </row>
    <row r="115" spans="1:9" ht="51" x14ac:dyDescent="0.2">
      <c r="A115" s="131" t="s">
        <v>1432</v>
      </c>
      <c r="B115" s="133" t="s">
        <v>416</v>
      </c>
      <c r="C115" s="131" t="s">
        <v>163</v>
      </c>
      <c r="D115" s="131" t="s">
        <v>417</v>
      </c>
      <c r="E115" s="132" t="s">
        <v>216</v>
      </c>
      <c r="F115" s="133">
        <v>1</v>
      </c>
      <c r="G115" s="134">
        <v>162.85</v>
      </c>
      <c r="H115" s="134">
        <v>162.85</v>
      </c>
      <c r="I115" s="135">
        <v>9.2237394346907455E-5</v>
      </c>
    </row>
    <row r="116" spans="1:9" ht="38.25" x14ac:dyDescent="0.2">
      <c r="A116" s="131" t="s">
        <v>1433</v>
      </c>
      <c r="B116" s="133" t="s">
        <v>418</v>
      </c>
      <c r="C116" s="131" t="s">
        <v>163</v>
      </c>
      <c r="D116" s="131" t="s">
        <v>419</v>
      </c>
      <c r="E116" s="132" t="s">
        <v>216</v>
      </c>
      <c r="F116" s="133">
        <v>1</v>
      </c>
      <c r="G116" s="134">
        <v>98.76</v>
      </c>
      <c r="H116" s="134">
        <v>98.76</v>
      </c>
      <c r="I116" s="135">
        <v>5.5937151155668281E-5</v>
      </c>
    </row>
    <row r="117" spans="1:9" ht="25.5" x14ac:dyDescent="0.2">
      <c r="A117" s="131" t="s">
        <v>1434</v>
      </c>
      <c r="B117" s="133" t="s">
        <v>420</v>
      </c>
      <c r="C117" s="131" t="s">
        <v>163</v>
      </c>
      <c r="D117" s="131" t="s">
        <v>421</v>
      </c>
      <c r="E117" s="132" t="s">
        <v>216</v>
      </c>
      <c r="F117" s="133">
        <v>1</v>
      </c>
      <c r="G117" s="134">
        <v>156.29</v>
      </c>
      <c r="H117" s="134">
        <v>156.29</v>
      </c>
      <c r="I117" s="135">
        <v>8.8521844411901542E-5</v>
      </c>
    </row>
    <row r="118" spans="1:9" ht="25.5" x14ac:dyDescent="0.2">
      <c r="A118" s="131" t="s">
        <v>1435</v>
      </c>
      <c r="B118" s="133" t="s">
        <v>422</v>
      </c>
      <c r="C118" s="131" t="s">
        <v>163</v>
      </c>
      <c r="D118" s="131" t="s">
        <v>423</v>
      </c>
      <c r="E118" s="132" t="s">
        <v>216</v>
      </c>
      <c r="F118" s="133">
        <v>2</v>
      </c>
      <c r="G118" s="134">
        <v>22.81</v>
      </c>
      <c r="H118" s="134">
        <v>45.62</v>
      </c>
      <c r="I118" s="135">
        <v>2.5838931102891727E-5</v>
      </c>
    </row>
    <row r="119" spans="1:9" ht="25.5" x14ac:dyDescent="0.2">
      <c r="A119" s="131" t="s">
        <v>1436</v>
      </c>
      <c r="B119" s="133" t="s">
        <v>424</v>
      </c>
      <c r="C119" s="131" t="s">
        <v>163</v>
      </c>
      <c r="D119" s="131" t="s">
        <v>425</v>
      </c>
      <c r="E119" s="132" t="s">
        <v>216</v>
      </c>
      <c r="F119" s="133">
        <v>2</v>
      </c>
      <c r="G119" s="134">
        <v>1070.68</v>
      </c>
      <c r="H119" s="134">
        <v>2141.36</v>
      </c>
      <c r="I119" s="135">
        <v>1.212855184271991E-3</v>
      </c>
    </row>
    <row r="120" spans="1:9" x14ac:dyDescent="0.2">
      <c r="A120" s="127" t="s">
        <v>1324</v>
      </c>
      <c r="B120" s="127"/>
      <c r="C120" s="127"/>
      <c r="D120" s="127" t="s">
        <v>427</v>
      </c>
      <c r="E120" s="127"/>
      <c r="F120" s="128"/>
      <c r="G120" s="127"/>
      <c r="H120" s="129">
        <v>12906.77</v>
      </c>
      <c r="I120" s="130">
        <v>7.3103275052799179E-3</v>
      </c>
    </row>
    <row r="121" spans="1:9" ht="38.25" x14ac:dyDescent="0.2">
      <c r="A121" s="131" t="s">
        <v>1437</v>
      </c>
      <c r="B121" s="133" t="s">
        <v>428</v>
      </c>
      <c r="C121" s="131" t="s">
        <v>163</v>
      </c>
      <c r="D121" s="131" t="s">
        <v>429</v>
      </c>
      <c r="E121" s="132" t="s">
        <v>227</v>
      </c>
      <c r="F121" s="133">
        <v>13.91</v>
      </c>
      <c r="G121" s="134">
        <v>18.43</v>
      </c>
      <c r="H121" s="134">
        <v>256.36</v>
      </c>
      <c r="I121" s="135">
        <v>1.4520097276495667E-4</v>
      </c>
    </row>
    <row r="122" spans="1:9" ht="38.25" x14ac:dyDescent="0.2">
      <c r="A122" s="131" t="s">
        <v>1438</v>
      </c>
      <c r="B122" s="133" t="s">
        <v>430</v>
      </c>
      <c r="C122" s="131" t="s">
        <v>163</v>
      </c>
      <c r="D122" s="131" t="s">
        <v>431</v>
      </c>
      <c r="E122" s="132" t="s">
        <v>227</v>
      </c>
      <c r="F122" s="133">
        <v>40.89</v>
      </c>
      <c r="G122" s="134">
        <v>27.88</v>
      </c>
      <c r="H122" s="134">
        <v>1140.01</v>
      </c>
      <c r="I122" s="135">
        <v>6.4569574411678214E-4</v>
      </c>
    </row>
    <row r="123" spans="1:9" ht="38.25" x14ac:dyDescent="0.2">
      <c r="A123" s="131" t="s">
        <v>1439</v>
      </c>
      <c r="B123" s="133" t="s">
        <v>432</v>
      </c>
      <c r="C123" s="131" t="s">
        <v>163</v>
      </c>
      <c r="D123" s="131" t="s">
        <v>433</v>
      </c>
      <c r="E123" s="132" t="s">
        <v>227</v>
      </c>
      <c r="F123" s="133">
        <v>5.12</v>
      </c>
      <c r="G123" s="134">
        <v>42.49</v>
      </c>
      <c r="H123" s="134">
        <v>217.54</v>
      </c>
      <c r="I123" s="135">
        <v>1.2321352635079059E-4</v>
      </c>
    </row>
    <row r="124" spans="1:9" ht="38.25" x14ac:dyDescent="0.2">
      <c r="A124" s="131" t="s">
        <v>1440</v>
      </c>
      <c r="B124" s="133" t="s">
        <v>434</v>
      </c>
      <c r="C124" s="131" t="s">
        <v>163</v>
      </c>
      <c r="D124" s="131" t="s">
        <v>435</v>
      </c>
      <c r="E124" s="132" t="s">
        <v>227</v>
      </c>
      <c r="F124" s="133">
        <v>52.51</v>
      </c>
      <c r="G124" s="134">
        <v>54.29</v>
      </c>
      <c r="H124" s="134">
        <v>2850.76</v>
      </c>
      <c r="I124" s="135">
        <v>1.6146556604752218E-3</v>
      </c>
    </row>
    <row r="125" spans="1:9" ht="51" x14ac:dyDescent="0.2">
      <c r="A125" s="131" t="s">
        <v>1441</v>
      </c>
      <c r="B125" s="133" t="s">
        <v>436</v>
      </c>
      <c r="C125" s="131" t="s">
        <v>163</v>
      </c>
      <c r="D125" s="131" t="s">
        <v>437</v>
      </c>
      <c r="E125" s="132" t="s">
        <v>216</v>
      </c>
      <c r="F125" s="133">
        <v>12</v>
      </c>
      <c r="G125" s="134">
        <v>7.08</v>
      </c>
      <c r="H125" s="134">
        <v>84.96</v>
      </c>
      <c r="I125" s="135">
        <v>4.812090281678389E-5</v>
      </c>
    </row>
    <row r="126" spans="1:9" ht="51" x14ac:dyDescent="0.2">
      <c r="A126" s="131" t="s">
        <v>1442</v>
      </c>
      <c r="B126" s="133" t="s">
        <v>438</v>
      </c>
      <c r="C126" s="131" t="s">
        <v>163</v>
      </c>
      <c r="D126" s="131" t="s">
        <v>439</v>
      </c>
      <c r="E126" s="132" t="s">
        <v>216</v>
      </c>
      <c r="F126" s="133">
        <v>7</v>
      </c>
      <c r="G126" s="134">
        <v>7.48</v>
      </c>
      <c r="H126" s="134">
        <v>52.36</v>
      </c>
      <c r="I126" s="135">
        <v>2.9656432103187438E-5</v>
      </c>
    </row>
    <row r="127" spans="1:9" ht="51" x14ac:dyDescent="0.2">
      <c r="A127" s="131" t="s">
        <v>1443</v>
      </c>
      <c r="B127" s="133" t="s">
        <v>440</v>
      </c>
      <c r="C127" s="131" t="s">
        <v>163</v>
      </c>
      <c r="D127" s="131" t="s">
        <v>441</v>
      </c>
      <c r="E127" s="132" t="s">
        <v>216</v>
      </c>
      <c r="F127" s="133">
        <v>1</v>
      </c>
      <c r="G127" s="134">
        <v>19.309999999999999</v>
      </c>
      <c r="H127" s="134">
        <v>19.309999999999999</v>
      </c>
      <c r="I127" s="135">
        <v>1.0937083726366489E-5</v>
      </c>
    </row>
    <row r="128" spans="1:9" ht="51" x14ac:dyDescent="0.2">
      <c r="A128" s="131" t="s">
        <v>1444</v>
      </c>
      <c r="B128" s="133" t="s">
        <v>442</v>
      </c>
      <c r="C128" s="131" t="s">
        <v>163</v>
      </c>
      <c r="D128" s="131" t="s">
        <v>443</v>
      </c>
      <c r="E128" s="132" t="s">
        <v>216</v>
      </c>
      <c r="F128" s="133">
        <v>2</v>
      </c>
      <c r="G128" s="134">
        <v>23.44</v>
      </c>
      <c r="H128" s="134">
        <v>46.88</v>
      </c>
      <c r="I128" s="135">
        <v>2.6552588559920302E-5</v>
      </c>
    </row>
    <row r="129" spans="1:9" ht="51" x14ac:dyDescent="0.2">
      <c r="A129" s="131" t="s">
        <v>1445</v>
      </c>
      <c r="B129" s="133" t="s">
        <v>444</v>
      </c>
      <c r="C129" s="131" t="s">
        <v>163</v>
      </c>
      <c r="D129" s="131" t="s">
        <v>445</v>
      </c>
      <c r="E129" s="132" t="s">
        <v>216</v>
      </c>
      <c r="F129" s="133">
        <v>23</v>
      </c>
      <c r="G129" s="134">
        <v>9.83</v>
      </c>
      <c r="H129" s="134">
        <v>226.09</v>
      </c>
      <c r="I129" s="135">
        <v>1.2805620195205592E-4</v>
      </c>
    </row>
    <row r="130" spans="1:9" ht="51" x14ac:dyDescent="0.2">
      <c r="A130" s="131" t="s">
        <v>1446</v>
      </c>
      <c r="B130" s="133" t="s">
        <v>446</v>
      </c>
      <c r="C130" s="131" t="s">
        <v>163</v>
      </c>
      <c r="D130" s="131" t="s">
        <v>447</v>
      </c>
      <c r="E130" s="132" t="s">
        <v>216</v>
      </c>
      <c r="F130" s="133">
        <v>10</v>
      </c>
      <c r="G130" s="134">
        <v>6.83</v>
      </c>
      <c r="H130" s="134">
        <v>68.3</v>
      </c>
      <c r="I130" s="135">
        <v>3.8684765329406075E-5</v>
      </c>
    </row>
    <row r="131" spans="1:9" ht="51" x14ac:dyDescent="0.2">
      <c r="A131" s="131" t="s">
        <v>1447</v>
      </c>
      <c r="B131" s="133" t="s">
        <v>448</v>
      </c>
      <c r="C131" s="131" t="s">
        <v>163</v>
      </c>
      <c r="D131" s="131" t="s">
        <v>449</v>
      </c>
      <c r="E131" s="132" t="s">
        <v>216</v>
      </c>
      <c r="F131" s="133">
        <v>2</v>
      </c>
      <c r="G131" s="134">
        <v>13.82</v>
      </c>
      <c r="H131" s="134">
        <v>27.64</v>
      </c>
      <c r="I131" s="135">
        <v>1.5655152470055399E-5</v>
      </c>
    </row>
    <row r="132" spans="1:9" ht="51" x14ac:dyDescent="0.2">
      <c r="A132" s="131" t="s">
        <v>1448</v>
      </c>
      <c r="B132" s="133" t="s">
        <v>450</v>
      </c>
      <c r="C132" s="131" t="s">
        <v>163</v>
      </c>
      <c r="D132" s="131" t="s">
        <v>451</v>
      </c>
      <c r="E132" s="132" t="s">
        <v>216</v>
      </c>
      <c r="F132" s="133">
        <v>9</v>
      </c>
      <c r="G132" s="134">
        <v>18.53</v>
      </c>
      <c r="H132" s="134">
        <v>166.77</v>
      </c>
      <c r="I132" s="135">
        <v>9.4457661990996356E-5</v>
      </c>
    </row>
    <row r="133" spans="1:9" ht="25.5" x14ac:dyDescent="0.2">
      <c r="A133" s="131" t="s">
        <v>1449</v>
      </c>
      <c r="B133" s="133" t="s">
        <v>452</v>
      </c>
      <c r="C133" s="131" t="s">
        <v>159</v>
      </c>
      <c r="D133" s="131" t="s">
        <v>453</v>
      </c>
      <c r="E133" s="132" t="s">
        <v>216</v>
      </c>
      <c r="F133" s="133">
        <v>7</v>
      </c>
      <c r="G133" s="134">
        <v>56.74</v>
      </c>
      <c r="H133" s="134">
        <v>397.18</v>
      </c>
      <c r="I133" s="135">
        <v>2.2496068951000737E-4</v>
      </c>
    </row>
    <row r="134" spans="1:9" ht="51" x14ac:dyDescent="0.2">
      <c r="A134" s="131" t="s">
        <v>1450</v>
      </c>
      <c r="B134" s="133" t="s">
        <v>454</v>
      </c>
      <c r="C134" s="131" t="s">
        <v>163</v>
      </c>
      <c r="D134" s="131" t="s">
        <v>455</v>
      </c>
      <c r="E134" s="132" t="s">
        <v>216</v>
      </c>
      <c r="F134" s="133">
        <v>1</v>
      </c>
      <c r="G134" s="134">
        <v>11.94</v>
      </c>
      <c r="H134" s="134">
        <v>11.94</v>
      </c>
      <c r="I134" s="135">
        <v>6.7627539975564936E-6</v>
      </c>
    </row>
    <row r="135" spans="1:9" ht="51" x14ac:dyDescent="0.2">
      <c r="A135" s="131" t="s">
        <v>1451</v>
      </c>
      <c r="B135" s="133" t="s">
        <v>456</v>
      </c>
      <c r="C135" s="131" t="s">
        <v>163</v>
      </c>
      <c r="D135" s="131" t="s">
        <v>457</v>
      </c>
      <c r="E135" s="132" t="s">
        <v>216</v>
      </c>
      <c r="F135" s="133">
        <v>8</v>
      </c>
      <c r="G135" s="134">
        <v>46.09</v>
      </c>
      <c r="H135" s="134">
        <v>368.72</v>
      </c>
      <c r="I135" s="135">
        <v>2.0884109329807624E-4</v>
      </c>
    </row>
    <row r="136" spans="1:9" ht="51" x14ac:dyDescent="0.2">
      <c r="A136" s="131" t="s">
        <v>1452</v>
      </c>
      <c r="B136" s="133" t="s">
        <v>458</v>
      </c>
      <c r="C136" s="131" t="s">
        <v>163</v>
      </c>
      <c r="D136" s="131" t="s">
        <v>459</v>
      </c>
      <c r="E136" s="132" t="s">
        <v>216</v>
      </c>
      <c r="F136" s="133">
        <v>22</v>
      </c>
      <c r="G136" s="134">
        <v>8.8800000000000008</v>
      </c>
      <c r="H136" s="134">
        <v>195.36</v>
      </c>
      <c r="I136" s="135">
        <v>1.1065088952785901E-4</v>
      </c>
    </row>
    <row r="137" spans="1:9" ht="51" x14ac:dyDescent="0.2">
      <c r="A137" s="131" t="s">
        <v>1453</v>
      </c>
      <c r="B137" s="133" t="s">
        <v>460</v>
      </c>
      <c r="C137" s="131" t="s">
        <v>163</v>
      </c>
      <c r="D137" s="131" t="s">
        <v>461</v>
      </c>
      <c r="E137" s="132" t="s">
        <v>216</v>
      </c>
      <c r="F137" s="133">
        <v>3</v>
      </c>
      <c r="G137" s="134">
        <v>14.76</v>
      </c>
      <c r="H137" s="134">
        <v>44.28</v>
      </c>
      <c r="I137" s="135">
        <v>2.5079962061289911E-5</v>
      </c>
    </row>
    <row r="138" spans="1:9" ht="51" x14ac:dyDescent="0.2">
      <c r="A138" s="131" t="s">
        <v>1454</v>
      </c>
      <c r="B138" s="133" t="s">
        <v>462</v>
      </c>
      <c r="C138" s="131" t="s">
        <v>163</v>
      </c>
      <c r="D138" s="131" t="s">
        <v>463</v>
      </c>
      <c r="E138" s="132" t="s">
        <v>216</v>
      </c>
      <c r="F138" s="133">
        <v>8</v>
      </c>
      <c r="G138" s="134">
        <v>18.53</v>
      </c>
      <c r="H138" s="134">
        <v>148.24</v>
      </c>
      <c r="I138" s="135">
        <v>8.3962366214218977E-5</v>
      </c>
    </row>
    <row r="139" spans="1:9" ht="51" x14ac:dyDescent="0.2">
      <c r="A139" s="131" t="s">
        <v>1455</v>
      </c>
      <c r="B139" s="133" t="s">
        <v>464</v>
      </c>
      <c r="C139" s="131" t="s">
        <v>163</v>
      </c>
      <c r="D139" s="131" t="s">
        <v>465</v>
      </c>
      <c r="E139" s="132" t="s">
        <v>216</v>
      </c>
      <c r="F139" s="133">
        <v>4</v>
      </c>
      <c r="G139" s="134">
        <v>30.06</v>
      </c>
      <c r="H139" s="134">
        <v>120.24</v>
      </c>
      <c r="I139" s="135">
        <v>6.8103311613583985E-5</v>
      </c>
    </row>
    <row r="140" spans="1:9" ht="38.25" x14ac:dyDescent="0.2">
      <c r="A140" s="131" t="s">
        <v>1456</v>
      </c>
      <c r="B140" s="133" t="s">
        <v>466</v>
      </c>
      <c r="C140" s="131" t="s">
        <v>163</v>
      </c>
      <c r="D140" s="131" t="s">
        <v>467</v>
      </c>
      <c r="E140" s="132" t="s">
        <v>216</v>
      </c>
      <c r="F140" s="133">
        <v>5</v>
      </c>
      <c r="G140" s="134">
        <v>15.05</v>
      </c>
      <c r="H140" s="134">
        <v>75.25</v>
      </c>
      <c r="I140" s="135">
        <v>4.2621209239206545E-5</v>
      </c>
    </row>
    <row r="141" spans="1:9" ht="51" x14ac:dyDescent="0.2">
      <c r="A141" s="131" t="s">
        <v>1457</v>
      </c>
      <c r="B141" s="133" t="s">
        <v>468</v>
      </c>
      <c r="C141" s="131" t="s">
        <v>159</v>
      </c>
      <c r="D141" s="131" t="s">
        <v>469</v>
      </c>
      <c r="E141" s="132" t="s">
        <v>216</v>
      </c>
      <c r="F141" s="133">
        <v>1</v>
      </c>
      <c r="G141" s="134">
        <v>51.97</v>
      </c>
      <c r="H141" s="134">
        <v>51.97</v>
      </c>
      <c r="I141" s="135">
        <v>2.9435538128392878E-5</v>
      </c>
    </row>
    <row r="142" spans="1:9" ht="38.25" x14ac:dyDescent="0.2">
      <c r="A142" s="131" t="s">
        <v>1458</v>
      </c>
      <c r="B142" s="133" t="s">
        <v>470</v>
      </c>
      <c r="C142" s="131" t="s">
        <v>163</v>
      </c>
      <c r="D142" s="131" t="s">
        <v>471</v>
      </c>
      <c r="E142" s="132" t="s">
        <v>216</v>
      </c>
      <c r="F142" s="133">
        <v>1</v>
      </c>
      <c r="G142" s="134">
        <v>135.16</v>
      </c>
      <c r="H142" s="134">
        <v>135.16</v>
      </c>
      <c r="I142" s="135">
        <v>7.6553922136493775E-5</v>
      </c>
    </row>
    <row r="143" spans="1:9" ht="51" x14ac:dyDescent="0.2">
      <c r="A143" s="131" t="s">
        <v>1459</v>
      </c>
      <c r="B143" s="133" t="s">
        <v>475</v>
      </c>
      <c r="C143" s="131" t="s">
        <v>163</v>
      </c>
      <c r="D143" s="131" t="s">
        <v>476</v>
      </c>
      <c r="E143" s="132" t="s">
        <v>216</v>
      </c>
      <c r="F143" s="133">
        <v>2</v>
      </c>
      <c r="G143" s="134">
        <v>1808.3</v>
      </c>
      <c r="H143" s="134">
        <v>3616.6</v>
      </c>
      <c r="I143" s="135">
        <v>2.0484234595948758E-3</v>
      </c>
    </row>
    <row r="144" spans="1:9" ht="51" x14ac:dyDescent="0.2">
      <c r="A144" s="131" t="s">
        <v>1460</v>
      </c>
      <c r="B144" s="133" t="s">
        <v>477</v>
      </c>
      <c r="C144" s="131" t="s">
        <v>163</v>
      </c>
      <c r="D144" s="131" t="s">
        <v>478</v>
      </c>
      <c r="E144" s="132" t="s">
        <v>216</v>
      </c>
      <c r="F144" s="133">
        <v>1</v>
      </c>
      <c r="G144" s="134">
        <v>2494.67</v>
      </c>
      <c r="H144" s="134">
        <v>2494.67</v>
      </c>
      <c r="I144" s="135">
        <v>1.4129681335916463E-3</v>
      </c>
    </row>
    <row r="145" spans="1:9" ht="51" x14ac:dyDescent="0.2">
      <c r="A145" s="131" t="s">
        <v>1461</v>
      </c>
      <c r="B145" s="133" t="s">
        <v>464</v>
      </c>
      <c r="C145" s="131" t="s">
        <v>163</v>
      </c>
      <c r="D145" s="131" t="s">
        <v>465</v>
      </c>
      <c r="E145" s="132" t="s">
        <v>216</v>
      </c>
      <c r="F145" s="133">
        <v>3</v>
      </c>
      <c r="G145" s="134">
        <v>30.06</v>
      </c>
      <c r="H145" s="134">
        <v>90.18</v>
      </c>
      <c r="I145" s="135">
        <v>5.1077483710187992E-5</v>
      </c>
    </row>
    <row r="146" spans="1:9" x14ac:dyDescent="0.2">
      <c r="A146" s="127" t="s">
        <v>1325</v>
      </c>
      <c r="B146" s="127"/>
      <c r="C146" s="127"/>
      <c r="D146" s="127" t="s">
        <v>479</v>
      </c>
      <c r="E146" s="127"/>
      <c r="F146" s="128"/>
      <c r="G146" s="127"/>
      <c r="H146" s="129">
        <v>13704.74</v>
      </c>
      <c r="I146" s="130">
        <v>7.7622935695538008E-3</v>
      </c>
    </row>
    <row r="147" spans="1:9" ht="38.25" x14ac:dyDescent="0.2">
      <c r="A147" s="131" t="s">
        <v>1462</v>
      </c>
      <c r="B147" s="133" t="s">
        <v>480</v>
      </c>
      <c r="C147" s="131" t="s">
        <v>163</v>
      </c>
      <c r="D147" s="131" t="s">
        <v>481</v>
      </c>
      <c r="E147" s="132" t="s">
        <v>227</v>
      </c>
      <c r="F147" s="133">
        <v>211.5</v>
      </c>
      <c r="G147" s="134">
        <v>45.07</v>
      </c>
      <c r="H147" s="134">
        <v>9532.2999999999993</v>
      </c>
      <c r="I147" s="135">
        <v>5.3990452203440337E-3</v>
      </c>
    </row>
    <row r="148" spans="1:9" ht="38.25" x14ac:dyDescent="0.2">
      <c r="A148" s="131" t="s">
        <v>1463</v>
      </c>
      <c r="B148" s="133" t="s">
        <v>472</v>
      </c>
      <c r="C148" s="131" t="s">
        <v>163</v>
      </c>
      <c r="D148" s="131" t="s">
        <v>473</v>
      </c>
      <c r="E148" s="132" t="s">
        <v>216</v>
      </c>
      <c r="F148" s="133">
        <v>11</v>
      </c>
      <c r="G148" s="134">
        <v>222.66</v>
      </c>
      <c r="H148" s="134">
        <v>2449.2600000000002</v>
      </c>
      <c r="I148" s="135">
        <v>1.3872481453982594E-3</v>
      </c>
    </row>
    <row r="149" spans="1:9" ht="38.25" x14ac:dyDescent="0.2">
      <c r="A149" s="131" t="s">
        <v>1464</v>
      </c>
      <c r="B149" s="133" t="s">
        <v>482</v>
      </c>
      <c r="C149" s="131" t="s">
        <v>163</v>
      </c>
      <c r="D149" s="131" t="s">
        <v>483</v>
      </c>
      <c r="E149" s="132" t="s">
        <v>216</v>
      </c>
      <c r="F149" s="133">
        <v>20</v>
      </c>
      <c r="G149" s="134">
        <v>33.24</v>
      </c>
      <c r="H149" s="134">
        <v>664.8</v>
      </c>
      <c r="I149" s="135">
        <v>3.7653926780364797E-4</v>
      </c>
    </row>
    <row r="150" spans="1:9" ht="38.25" x14ac:dyDescent="0.2">
      <c r="A150" s="131" t="s">
        <v>1465</v>
      </c>
      <c r="B150" s="133" t="s">
        <v>484</v>
      </c>
      <c r="C150" s="131" t="s">
        <v>163</v>
      </c>
      <c r="D150" s="131" t="s">
        <v>485</v>
      </c>
      <c r="E150" s="132" t="s">
        <v>216</v>
      </c>
      <c r="F150" s="133">
        <v>18</v>
      </c>
      <c r="G150" s="134">
        <v>41.73</v>
      </c>
      <c r="H150" s="134">
        <v>751.14</v>
      </c>
      <c r="I150" s="135">
        <v>4.2544179545432029E-4</v>
      </c>
    </row>
    <row r="151" spans="1:9" ht="38.25" x14ac:dyDescent="0.2">
      <c r="A151" s="131" t="s">
        <v>1466</v>
      </c>
      <c r="B151" s="133" t="s">
        <v>486</v>
      </c>
      <c r="C151" s="131" t="s">
        <v>163</v>
      </c>
      <c r="D151" s="131" t="s">
        <v>487</v>
      </c>
      <c r="E151" s="132" t="s">
        <v>216</v>
      </c>
      <c r="F151" s="133">
        <v>4</v>
      </c>
      <c r="G151" s="134">
        <v>76.81</v>
      </c>
      <c r="H151" s="134">
        <v>307.24</v>
      </c>
      <c r="I151" s="135">
        <v>1.7401914055353911E-4</v>
      </c>
    </row>
    <row r="152" spans="1:9" x14ac:dyDescent="0.2">
      <c r="A152" s="127" t="s">
        <v>1269</v>
      </c>
      <c r="B152" s="127"/>
      <c r="C152" s="127"/>
      <c r="D152" s="127" t="s">
        <v>1326</v>
      </c>
      <c r="E152" s="127"/>
      <c r="F152" s="128"/>
      <c r="G152" s="127"/>
      <c r="H152" s="129">
        <v>71940.77</v>
      </c>
      <c r="I152" s="130">
        <v>4.0746878551490139E-2</v>
      </c>
    </row>
    <row r="153" spans="1:9" ht="38.25" x14ac:dyDescent="0.2">
      <c r="A153" s="131" t="s">
        <v>1467</v>
      </c>
      <c r="B153" s="133" t="s">
        <v>489</v>
      </c>
      <c r="C153" s="131" t="s">
        <v>163</v>
      </c>
      <c r="D153" s="131" t="s">
        <v>490</v>
      </c>
      <c r="E153" s="132" t="s">
        <v>227</v>
      </c>
      <c r="F153" s="133">
        <v>1335.31</v>
      </c>
      <c r="G153" s="134">
        <v>10.61</v>
      </c>
      <c r="H153" s="134">
        <v>14167.63</v>
      </c>
      <c r="I153" s="135">
        <v>8.0244720618426555E-3</v>
      </c>
    </row>
    <row r="154" spans="1:9" ht="38.25" x14ac:dyDescent="0.2">
      <c r="A154" s="131" t="s">
        <v>1468</v>
      </c>
      <c r="B154" s="133" t="s">
        <v>492</v>
      </c>
      <c r="C154" s="131" t="s">
        <v>163</v>
      </c>
      <c r="D154" s="131" t="s">
        <v>493</v>
      </c>
      <c r="E154" s="132" t="s">
        <v>227</v>
      </c>
      <c r="F154" s="133">
        <v>601.12</v>
      </c>
      <c r="G154" s="134">
        <v>8.14</v>
      </c>
      <c r="H154" s="134">
        <v>4893.1099999999997</v>
      </c>
      <c r="I154" s="135">
        <v>2.7714320948897531E-3</v>
      </c>
    </row>
    <row r="155" spans="1:9" ht="38.25" x14ac:dyDescent="0.2">
      <c r="A155" s="131" t="s">
        <v>1469</v>
      </c>
      <c r="B155" s="133" t="s">
        <v>495</v>
      </c>
      <c r="C155" s="131" t="s">
        <v>163</v>
      </c>
      <c r="D155" s="131" t="s">
        <v>496</v>
      </c>
      <c r="E155" s="132" t="s">
        <v>227</v>
      </c>
      <c r="F155" s="133">
        <v>2785.32</v>
      </c>
      <c r="G155" s="134">
        <v>2.91</v>
      </c>
      <c r="H155" s="134">
        <v>8105.28</v>
      </c>
      <c r="I155" s="135">
        <v>4.5907885026226711E-3</v>
      </c>
    </row>
    <row r="156" spans="1:9" ht="38.25" x14ac:dyDescent="0.2">
      <c r="A156" s="131" t="s">
        <v>1470</v>
      </c>
      <c r="B156" s="133" t="s">
        <v>497</v>
      </c>
      <c r="C156" s="131" t="s">
        <v>163</v>
      </c>
      <c r="D156" s="131" t="s">
        <v>498</v>
      </c>
      <c r="E156" s="132" t="s">
        <v>227</v>
      </c>
      <c r="F156" s="133">
        <v>4115.59</v>
      </c>
      <c r="G156" s="134">
        <v>4.26</v>
      </c>
      <c r="H156" s="134">
        <v>17532.41</v>
      </c>
      <c r="I156" s="135">
        <v>9.9302659810971052E-3</v>
      </c>
    </row>
    <row r="157" spans="1:9" ht="38.25" x14ac:dyDescent="0.2">
      <c r="A157" s="131" t="s">
        <v>1471</v>
      </c>
      <c r="B157" s="133" t="s">
        <v>499</v>
      </c>
      <c r="C157" s="131" t="s">
        <v>163</v>
      </c>
      <c r="D157" s="131" t="s">
        <v>500</v>
      </c>
      <c r="E157" s="132" t="s">
        <v>227</v>
      </c>
      <c r="F157" s="133">
        <v>35.25</v>
      </c>
      <c r="G157" s="134">
        <v>7.02</v>
      </c>
      <c r="H157" s="134">
        <v>247.45</v>
      </c>
      <c r="I157" s="135">
        <v>1.4015439503311175E-4</v>
      </c>
    </row>
    <row r="158" spans="1:9" ht="38.25" x14ac:dyDescent="0.2">
      <c r="A158" s="131" t="s">
        <v>1472</v>
      </c>
      <c r="B158" s="133" t="s">
        <v>501</v>
      </c>
      <c r="C158" s="131" t="s">
        <v>163</v>
      </c>
      <c r="D158" s="131" t="s">
        <v>502</v>
      </c>
      <c r="E158" s="132" t="s">
        <v>227</v>
      </c>
      <c r="F158" s="133">
        <v>130.27000000000001</v>
      </c>
      <c r="G158" s="134">
        <v>9.66</v>
      </c>
      <c r="H158" s="134">
        <v>1258.4000000000001</v>
      </c>
      <c r="I158" s="135">
        <v>7.1275122533710983E-4</v>
      </c>
    </row>
    <row r="159" spans="1:9" ht="25.5" x14ac:dyDescent="0.2">
      <c r="A159" s="131" t="s">
        <v>1473</v>
      </c>
      <c r="B159" s="133" t="s">
        <v>503</v>
      </c>
      <c r="C159" s="131" t="s">
        <v>163</v>
      </c>
      <c r="D159" s="131" t="s">
        <v>504</v>
      </c>
      <c r="E159" s="132" t="s">
        <v>216</v>
      </c>
      <c r="F159" s="133">
        <v>209</v>
      </c>
      <c r="G159" s="134">
        <v>13.2</v>
      </c>
      <c r="H159" s="134">
        <v>2758.8</v>
      </c>
      <c r="I159" s="135">
        <v>1.5625699940082793E-3</v>
      </c>
    </row>
    <row r="160" spans="1:9" ht="38.25" x14ac:dyDescent="0.2">
      <c r="A160" s="131" t="s">
        <v>1474</v>
      </c>
      <c r="B160" s="133" t="s">
        <v>505</v>
      </c>
      <c r="C160" s="131" t="s">
        <v>163</v>
      </c>
      <c r="D160" s="131" t="s">
        <v>506</v>
      </c>
      <c r="E160" s="132" t="s">
        <v>216</v>
      </c>
      <c r="F160" s="133">
        <v>35</v>
      </c>
      <c r="G160" s="134">
        <v>25.45</v>
      </c>
      <c r="H160" s="134">
        <v>890.75</v>
      </c>
      <c r="I160" s="135">
        <v>5.0451617448270074E-4</v>
      </c>
    </row>
    <row r="161" spans="1:9" ht="38.25" x14ac:dyDescent="0.2">
      <c r="A161" s="131" t="s">
        <v>1475</v>
      </c>
      <c r="B161" s="133" t="s">
        <v>507</v>
      </c>
      <c r="C161" s="131" t="s">
        <v>163</v>
      </c>
      <c r="D161" s="131" t="s">
        <v>508</v>
      </c>
      <c r="E161" s="132" t="s">
        <v>216</v>
      </c>
      <c r="F161" s="133">
        <v>114</v>
      </c>
      <c r="G161" s="134">
        <v>9.48</v>
      </c>
      <c r="H161" s="134">
        <v>1080.72</v>
      </c>
      <c r="I161" s="135">
        <v>6.121141959999375E-4</v>
      </c>
    </row>
    <row r="162" spans="1:9" ht="38.25" x14ac:dyDescent="0.2">
      <c r="A162" s="131" t="s">
        <v>1476</v>
      </c>
      <c r="B162" s="133" t="s">
        <v>509</v>
      </c>
      <c r="C162" s="131" t="s">
        <v>163</v>
      </c>
      <c r="D162" s="131" t="s">
        <v>510</v>
      </c>
      <c r="E162" s="132" t="s">
        <v>216</v>
      </c>
      <c r="F162" s="133">
        <v>23</v>
      </c>
      <c r="G162" s="134">
        <v>25.89</v>
      </c>
      <c r="H162" s="134">
        <v>595.47</v>
      </c>
      <c r="I162" s="135">
        <v>3.3727111582286138E-4</v>
      </c>
    </row>
    <row r="163" spans="1:9" ht="38.25" x14ac:dyDescent="0.2">
      <c r="A163" s="131" t="s">
        <v>1477</v>
      </c>
      <c r="B163" s="133" t="s">
        <v>511</v>
      </c>
      <c r="C163" s="131" t="s">
        <v>163</v>
      </c>
      <c r="D163" s="131" t="s">
        <v>512</v>
      </c>
      <c r="E163" s="132" t="s">
        <v>216</v>
      </c>
      <c r="F163" s="133">
        <v>10</v>
      </c>
      <c r="G163" s="134">
        <v>41.03</v>
      </c>
      <c r="H163" s="134">
        <v>410.3</v>
      </c>
      <c r="I163" s="135">
        <v>2.323917893800192E-4</v>
      </c>
    </row>
    <row r="164" spans="1:9" ht="38.25" x14ac:dyDescent="0.2">
      <c r="A164" s="131" t="s">
        <v>1478</v>
      </c>
      <c r="B164" s="133" t="s">
        <v>513</v>
      </c>
      <c r="C164" s="131" t="s">
        <v>163</v>
      </c>
      <c r="D164" s="131" t="s">
        <v>514</v>
      </c>
      <c r="E164" s="132" t="s">
        <v>216</v>
      </c>
      <c r="F164" s="133">
        <v>10</v>
      </c>
      <c r="G164" s="134">
        <v>56.18</v>
      </c>
      <c r="H164" s="134">
        <v>561.79999999999995</v>
      </c>
      <c r="I164" s="135">
        <v>3.182006026655978E-4</v>
      </c>
    </row>
    <row r="165" spans="1:9" ht="38.25" x14ac:dyDescent="0.2">
      <c r="A165" s="131" t="s">
        <v>1479</v>
      </c>
      <c r="B165" s="133" t="s">
        <v>515</v>
      </c>
      <c r="C165" s="131" t="s">
        <v>163</v>
      </c>
      <c r="D165" s="131" t="s">
        <v>516</v>
      </c>
      <c r="E165" s="132" t="s">
        <v>216</v>
      </c>
      <c r="F165" s="133">
        <v>114</v>
      </c>
      <c r="G165" s="134">
        <v>44.08</v>
      </c>
      <c r="H165" s="134">
        <v>5025.12</v>
      </c>
      <c r="I165" s="135">
        <v>2.8462018733836757E-3</v>
      </c>
    </row>
    <row r="166" spans="1:9" ht="25.5" x14ac:dyDescent="0.2">
      <c r="A166" s="131" t="s">
        <v>1480</v>
      </c>
      <c r="B166" s="133" t="s">
        <v>517</v>
      </c>
      <c r="C166" s="131" t="s">
        <v>163</v>
      </c>
      <c r="D166" s="131" t="s">
        <v>518</v>
      </c>
      <c r="E166" s="132" t="s">
        <v>216</v>
      </c>
      <c r="F166" s="133">
        <v>1</v>
      </c>
      <c r="G166" s="134">
        <v>81.47</v>
      </c>
      <c r="H166" s="134">
        <v>81.47</v>
      </c>
      <c r="I166" s="135">
        <v>4.6144184939776178E-5</v>
      </c>
    </row>
    <row r="167" spans="1:9" ht="25.5" x14ac:dyDescent="0.2">
      <c r="A167" s="131" t="s">
        <v>1481</v>
      </c>
      <c r="B167" s="133" t="s">
        <v>519</v>
      </c>
      <c r="C167" s="131" t="s">
        <v>163</v>
      </c>
      <c r="D167" s="131" t="s">
        <v>520</v>
      </c>
      <c r="E167" s="132" t="s">
        <v>216</v>
      </c>
      <c r="F167" s="133">
        <v>3</v>
      </c>
      <c r="G167" s="134">
        <v>95.16</v>
      </c>
      <c r="H167" s="134">
        <v>285.48</v>
      </c>
      <c r="I167" s="135">
        <v>1.6169438954961708E-4</v>
      </c>
    </row>
    <row r="168" spans="1:9" ht="25.5" x14ac:dyDescent="0.2">
      <c r="A168" s="131" t="s">
        <v>1482</v>
      </c>
      <c r="B168" s="133" t="s">
        <v>521</v>
      </c>
      <c r="C168" s="131" t="s">
        <v>163</v>
      </c>
      <c r="D168" s="131" t="s">
        <v>522</v>
      </c>
      <c r="E168" s="132" t="s">
        <v>216</v>
      </c>
      <c r="F168" s="133">
        <v>6</v>
      </c>
      <c r="G168" s="134">
        <v>12.91</v>
      </c>
      <c r="H168" s="134">
        <v>77.459999999999994</v>
      </c>
      <c r="I168" s="135">
        <v>4.3872941763042377E-5</v>
      </c>
    </row>
    <row r="169" spans="1:9" ht="25.5" x14ac:dyDescent="0.2">
      <c r="A169" s="131" t="s">
        <v>1483</v>
      </c>
      <c r="B169" s="133" t="s">
        <v>523</v>
      </c>
      <c r="C169" s="131" t="s">
        <v>163</v>
      </c>
      <c r="D169" s="131" t="s">
        <v>524</v>
      </c>
      <c r="E169" s="132" t="s">
        <v>216</v>
      </c>
      <c r="F169" s="133">
        <v>6</v>
      </c>
      <c r="G169" s="134">
        <v>13.44</v>
      </c>
      <c r="H169" s="134">
        <v>80.64</v>
      </c>
      <c r="I169" s="135">
        <v>4.5674077249828777E-5</v>
      </c>
    </row>
    <row r="170" spans="1:9" ht="25.5" x14ac:dyDescent="0.2">
      <c r="A170" s="131" t="s">
        <v>1484</v>
      </c>
      <c r="B170" s="133" t="s">
        <v>525</v>
      </c>
      <c r="C170" s="131" t="s">
        <v>163</v>
      </c>
      <c r="D170" s="131" t="s">
        <v>526</v>
      </c>
      <c r="E170" s="132" t="s">
        <v>216</v>
      </c>
      <c r="F170" s="133">
        <v>1</v>
      </c>
      <c r="G170" s="134">
        <v>5186.67</v>
      </c>
      <c r="H170" s="134">
        <v>5186.67</v>
      </c>
      <c r="I170" s="135">
        <v>2.9377029544812678E-3</v>
      </c>
    </row>
    <row r="171" spans="1:9" ht="38.25" x14ac:dyDescent="0.2">
      <c r="A171" s="131" t="s">
        <v>1485</v>
      </c>
      <c r="B171" s="133" t="s">
        <v>527</v>
      </c>
      <c r="C171" s="131" t="s">
        <v>163</v>
      </c>
      <c r="D171" s="131" t="s">
        <v>528</v>
      </c>
      <c r="E171" s="132" t="s">
        <v>216</v>
      </c>
      <c r="F171" s="133">
        <v>116</v>
      </c>
      <c r="G171" s="134">
        <v>13.83</v>
      </c>
      <c r="H171" s="134">
        <v>1604.28</v>
      </c>
      <c r="I171" s="135">
        <v>9.0865586123952519E-4</v>
      </c>
    </row>
    <row r="172" spans="1:9" ht="38.25" x14ac:dyDescent="0.2">
      <c r="A172" s="131" t="s">
        <v>1486</v>
      </c>
      <c r="B172" s="133" t="s">
        <v>529</v>
      </c>
      <c r="C172" s="131" t="s">
        <v>163</v>
      </c>
      <c r="D172" s="131" t="s">
        <v>530</v>
      </c>
      <c r="E172" s="132" t="s">
        <v>216</v>
      </c>
      <c r="F172" s="133">
        <v>73</v>
      </c>
      <c r="G172" s="134">
        <v>50.32</v>
      </c>
      <c r="H172" s="134">
        <v>3673.36</v>
      </c>
      <c r="I172" s="135">
        <v>2.0805720288495913E-3</v>
      </c>
    </row>
    <row r="173" spans="1:9" ht="51" x14ac:dyDescent="0.2">
      <c r="A173" s="131" t="s">
        <v>1487</v>
      </c>
      <c r="B173" s="133" t="s">
        <v>531</v>
      </c>
      <c r="C173" s="131" t="s">
        <v>163</v>
      </c>
      <c r="D173" s="131" t="s">
        <v>532</v>
      </c>
      <c r="E173" s="132" t="s">
        <v>216</v>
      </c>
      <c r="F173" s="133">
        <v>6</v>
      </c>
      <c r="G173" s="134">
        <v>565.1</v>
      </c>
      <c r="H173" s="134">
        <v>3390.6</v>
      </c>
      <c r="I173" s="135">
        <v>1.9204182331754645E-3</v>
      </c>
    </row>
    <row r="174" spans="1:9" ht="38.25" x14ac:dyDescent="0.2">
      <c r="A174" s="131" t="s">
        <v>1488</v>
      </c>
      <c r="B174" s="133" t="s">
        <v>533</v>
      </c>
      <c r="C174" s="131" t="s">
        <v>163</v>
      </c>
      <c r="D174" s="131" t="s">
        <v>534</v>
      </c>
      <c r="E174" s="132" t="s">
        <v>216</v>
      </c>
      <c r="F174" s="133">
        <v>3</v>
      </c>
      <c r="G174" s="134">
        <v>11.19</v>
      </c>
      <c r="H174" s="134">
        <v>33.57</v>
      </c>
      <c r="I174" s="135">
        <v>1.9013873676547025E-5</v>
      </c>
    </row>
    <row r="175" spans="1:9" x14ac:dyDescent="0.2">
      <c r="A175" s="127" t="s">
        <v>1270</v>
      </c>
      <c r="B175" s="127"/>
      <c r="C175" s="127"/>
      <c r="D175" s="127" t="s">
        <v>183</v>
      </c>
      <c r="E175" s="127"/>
      <c r="F175" s="128"/>
      <c r="G175" s="127"/>
      <c r="H175" s="129">
        <v>47355.41</v>
      </c>
      <c r="I175" s="130">
        <v>2.6821858315194871E-2</v>
      </c>
    </row>
    <row r="176" spans="1:9" ht="38.25" x14ac:dyDescent="0.2">
      <c r="A176" s="131" t="s">
        <v>1489</v>
      </c>
      <c r="B176" s="133" t="s">
        <v>214</v>
      </c>
      <c r="C176" s="131" t="s">
        <v>159</v>
      </c>
      <c r="D176" s="131" t="s">
        <v>215</v>
      </c>
      <c r="E176" s="132" t="s">
        <v>216</v>
      </c>
      <c r="F176" s="133">
        <v>1</v>
      </c>
      <c r="G176" s="134">
        <v>1851.1</v>
      </c>
      <c r="H176" s="134">
        <v>1851.1</v>
      </c>
      <c r="I176" s="135">
        <v>1.0484534275441227E-3</v>
      </c>
    </row>
    <row r="177" spans="1:9" ht="51" x14ac:dyDescent="0.2">
      <c r="A177" s="131" t="s">
        <v>1490</v>
      </c>
      <c r="B177" s="133" t="s">
        <v>217</v>
      </c>
      <c r="C177" s="131" t="s">
        <v>163</v>
      </c>
      <c r="D177" s="131" t="s">
        <v>218</v>
      </c>
      <c r="E177" s="132" t="s">
        <v>216</v>
      </c>
      <c r="F177" s="133">
        <v>1</v>
      </c>
      <c r="G177" s="134">
        <v>13468.95</v>
      </c>
      <c r="H177" s="134">
        <v>13468.95</v>
      </c>
      <c r="I177" s="135">
        <v>7.6287433379722391E-3</v>
      </c>
    </row>
    <row r="178" spans="1:9" ht="25.5" x14ac:dyDescent="0.2">
      <c r="A178" s="131" t="s">
        <v>1491</v>
      </c>
      <c r="B178" s="133" t="s">
        <v>219</v>
      </c>
      <c r="C178" s="131" t="s">
        <v>159</v>
      </c>
      <c r="D178" s="131" t="s">
        <v>220</v>
      </c>
      <c r="E178" s="132" t="s">
        <v>216</v>
      </c>
      <c r="F178" s="133">
        <v>1</v>
      </c>
      <c r="G178" s="134">
        <v>4859.58</v>
      </c>
      <c r="H178" s="134">
        <v>4859.58</v>
      </c>
      <c r="I178" s="135">
        <v>2.7524408770054931E-3</v>
      </c>
    </row>
    <row r="179" spans="1:9" ht="25.5" x14ac:dyDescent="0.2">
      <c r="A179" s="131" t="s">
        <v>1492</v>
      </c>
      <c r="B179" s="133" t="s">
        <v>221</v>
      </c>
      <c r="C179" s="131" t="s">
        <v>159</v>
      </c>
      <c r="D179" s="131" t="s">
        <v>222</v>
      </c>
      <c r="E179" s="132" t="s">
        <v>216</v>
      </c>
      <c r="F179" s="133">
        <v>1</v>
      </c>
      <c r="G179" s="134">
        <v>11511.71</v>
      </c>
      <c r="H179" s="134">
        <v>11511.71</v>
      </c>
      <c r="I179" s="135">
        <v>6.5201727655955664E-3</v>
      </c>
    </row>
    <row r="180" spans="1:9" x14ac:dyDescent="0.2">
      <c r="A180" s="131" t="s">
        <v>1493</v>
      </c>
      <c r="B180" s="133" t="s">
        <v>223</v>
      </c>
      <c r="C180" s="131" t="s">
        <v>159</v>
      </c>
      <c r="D180" s="131" t="s">
        <v>224</v>
      </c>
      <c r="E180" s="132" t="s">
        <v>216</v>
      </c>
      <c r="F180" s="133">
        <v>1</v>
      </c>
      <c r="G180" s="134">
        <v>7988.9</v>
      </c>
      <c r="H180" s="134">
        <v>7988.9</v>
      </c>
      <c r="I180" s="135">
        <v>4.5248714749647461E-3</v>
      </c>
    </row>
    <row r="181" spans="1:9" ht="38.25" x14ac:dyDescent="0.2">
      <c r="A181" s="131" t="s">
        <v>1494</v>
      </c>
      <c r="B181" s="133" t="s">
        <v>225</v>
      </c>
      <c r="C181" s="131" t="s">
        <v>159</v>
      </c>
      <c r="D181" s="131" t="s">
        <v>226</v>
      </c>
      <c r="E181" s="132" t="s">
        <v>227</v>
      </c>
      <c r="F181" s="133">
        <v>33</v>
      </c>
      <c r="G181" s="134">
        <v>82.61</v>
      </c>
      <c r="H181" s="134">
        <v>2726.13</v>
      </c>
      <c r="I181" s="135">
        <v>1.5440658756581812E-3</v>
      </c>
    </row>
    <row r="182" spans="1:9" ht="25.5" x14ac:dyDescent="0.2">
      <c r="A182" s="131" t="s">
        <v>1495</v>
      </c>
      <c r="B182" s="133" t="s">
        <v>230</v>
      </c>
      <c r="C182" s="131" t="s">
        <v>159</v>
      </c>
      <c r="D182" s="131" t="s">
        <v>231</v>
      </c>
      <c r="E182" s="132" t="s">
        <v>216</v>
      </c>
      <c r="F182" s="133">
        <v>1</v>
      </c>
      <c r="G182" s="134">
        <v>71.34</v>
      </c>
      <c r="H182" s="134">
        <v>71.34</v>
      </c>
      <c r="I182" s="135">
        <v>4.0406605543189301E-5</v>
      </c>
    </row>
    <row r="183" spans="1:9" ht="25.5" x14ac:dyDescent="0.2">
      <c r="A183" s="131" t="s">
        <v>1496</v>
      </c>
      <c r="B183" s="133" t="s">
        <v>232</v>
      </c>
      <c r="C183" s="131" t="s">
        <v>163</v>
      </c>
      <c r="D183" s="131" t="s">
        <v>233</v>
      </c>
      <c r="E183" s="132" t="s">
        <v>216</v>
      </c>
      <c r="F183" s="133">
        <v>1</v>
      </c>
      <c r="G183" s="134">
        <v>24.64</v>
      </c>
      <c r="H183" s="134">
        <v>24.64</v>
      </c>
      <c r="I183" s="135">
        <v>1.3955968048558794E-5</v>
      </c>
    </row>
    <row r="184" spans="1:9" x14ac:dyDescent="0.2">
      <c r="A184" s="131" t="s">
        <v>1497</v>
      </c>
      <c r="B184" s="133" t="s">
        <v>234</v>
      </c>
      <c r="C184" s="131" t="s">
        <v>159</v>
      </c>
      <c r="D184" s="131" t="s">
        <v>235</v>
      </c>
      <c r="E184" s="132" t="s">
        <v>216</v>
      </c>
      <c r="F184" s="133">
        <v>1</v>
      </c>
      <c r="G184" s="134">
        <v>4679.32</v>
      </c>
      <c r="H184" s="134">
        <v>4679.32</v>
      </c>
      <c r="I184" s="135">
        <v>2.6503425490658336E-3</v>
      </c>
    </row>
    <row r="185" spans="1:9" ht="38.25" x14ac:dyDescent="0.2">
      <c r="A185" s="131" t="s">
        <v>1498</v>
      </c>
      <c r="B185" s="133" t="s">
        <v>236</v>
      </c>
      <c r="C185" s="131" t="s">
        <v>163</v>
      </c>
      <c r="D185" s="131" t="s">
        <v>237</v>
      </c>
      <c r="E185" s="132" t="s">
        <v>216</v>
      </c>
      <c r="F185" s="133">
        <v>1</v>
      </c>
      <c r="G185" s="134">
        <v>173.74</v>
      </c>
      <c r="H185" s="134">
        <v>173.74</v>
      </c>
      <c r="I185" s="135">
        <v>9.8405433796940132E-5</v>
      </c>
    </row>
    <row r="186" spans="1:9" x14ac:dyDescent="0.2">
      <c r="A186" s="127" t="s">
        <v>1271</v>
      </c>
      <c r="B186" s="127"/>
      <c r="C186" s="127"/>
      <c r="D186" s="127" t="s">
        <v>200</v>
      </c>
      <c r="E186" s="127"/>
      <c r="F186" s="128"/>
      <c r="G186" s="127"/>
      <c r="H186" s="129">
        <v>3720.13</v>
      </c>
      <c r="I186" s="130">
        <v>2.1070623139807236E-3</v>
      </c>
    </row>
    <row r="187" spans="1:9" ht="38.25" x14ac:dyDescent="0.2">
      <c r="A187" s="131" t="s">
        <v>1499</v>
      </c>
      <c r="B187" s="133" t="s">
        <v>536</v>
      </c>
      <c r="C187" s="131" t="s">
        <v>163</v>
      </c>
      <c r="D187" s="131" t="s">
        <v>537</v>
      </c>
      <c r="E187" s="132" t="s">
        <v>216</v>
      </c>
      <c r="F187" s="133">
        <v>7</v>
      </c>
      <c r="G187" s="134">
        <v>28.42</v>
      </c>
      <c r="H187" s="134">
        <v>198.94</v>
      </c>
      <c r="I187" s="135">
        <v>1.1267858293751162E-4</v>
      </c>
    </row>
    <row r="188" spans="1:9" ht="51" x14ac:dyDescent="0.2">
      <c r="A188" s="131" t="s">
        <v>1500</v>
      </c>
      <c r="B188" s="133" t="s">
        <v>539</v>
      </c>
      <c r="C188" s="131" t="s">
        <v>163</v>
      </c>
      <c r="D188" s="131" t="s">
        <v>540</v>
      </c>
      <c r="E188" s="132" t="s">
        <v>227</v>
      </c>
      <c r="F188" s="133">
        <v>45.4</v>
      </c>
      <c r="G188" s="134">
        <v>46.46</v>
      </c>
      <c r="H188" s="134">
        <v>2109.2800000000002</v>
      </c>
      <c r="I188" s="135">
        <v>1.1946852388581206E-3</v>
      </c>
    </row>
    <row r="189" spans="1:9" ht="38.25" x14ac:dyDescent="0.2">
      <c r="A189" s="131" t="s">
        <v>1501</v>
      </c>
      <c r="B189" s="133" t="s">
        <v>542</v>
      </c>
      <c r="C189" s="131" t="s">
        <v>163</v>
      </c>
      <c r="D189" s="131" t="s">
        <v>543</v>
      </c>
      <c r="E189" s="132" t="s">
        <v>216</v>
      </c>
      <c r="F189" s="133">
        <v>3</v>
      </c>
      <c r="G189" s="134">
        <v>11.7</v>
      </c>
      <c r="H189" s="134">
        <v>35.1</v>
      </c>
      <c r="I189" s="135">
        <v>1.9880457731510294E-5</v>
      </c>
    </row>
    <row r="190" spans="1:9" ht="25.5" x14ac:dyDescent="0.2">
      <c r="A190" s="131" t="s">
        <v>1502</v>
      </c>
      <c r="B190" s="133" t="s">
        <v>544</v>
      </c>
      <c r="C190" s="131" t="s">
        <v>159</v>
      </c>
      <c r="D190" s="131" t="s">
        <v>545</v>
      </c>
      <c r="E190" s="132" t="s">
        <v>216</v>
      </c>
      <c r="F190" s="133">
        <v>1</v>
      </c>
      <c r="G190" s="134">
        <v>65.819999999999993</v>
      </c>
      <c r="H190" s="134">
        <v>65.819999999999993</v>
      </c>
      <c r="I190" s="135">
        <v>3.7280106207635543E-5</v>
      </c>
    </row>
    <row r="191" spans="1:9" x14ac:dyDescent="0.2">
      <c r="A191" s="131" t="s">
        <v>1503</v>
      </c>
      <c r="B191" s="133" t="s">
        <v>546</v>
      </c>
      <c r="C191" s="131" t="s">
        <v>159</v>
      </c>
      <c r="D191" s="131" t="s">
        <v>547</v>
      </c>
      <c r="E191" s="132" t="s">
        <v>216</v>
      </c>
      <c r="F191" s="133">
        <v>1</v>
      </c>
      <c r="G191" s="134">
        <v>19.95</v>
      </c>
      <c r="H191" s="134">
        <v>19.95</v>
      </c>
      <c r="I191" s="135">
        <v>1.1299576402952433E-5</v>
      </c>
    </row>
    <row r="192" spans="1:9" ht="25.5" x14ac:dyDescent="0.2">
      <c r="A192" s="131" t="s">
        <v>1504</v>
      </c>
      <c r="B192" s="133" t="s">
        <v>548</v>
      </c>
      <c r="C192" s="131" t="s">
        <v>159</v>
      </c>
      <c r="D192" s="131" t="s">
        <v>549</v>
      </c>
      <c r="E192" s="132" t="s">
        <v>216</v>
      </c>
      <c r="F192" s="133">
        <v>2</v>
      </c>
      <c r="G192" s="134">
        <v>603.12</v>
      </c>
      <c r="H192" s="134">
        <v>1206.24</v>
      </c>
      <c r="I192" s="135">
        <v>6.8320807219535552E-4</v>
      </c>
    </row>
    <row r="193" spans="1:9" ht="25.5" x14ac:dyDescent="0.2">
      <c r="A193" s="131" t="s">
        <v>1505</v>
      </c>
      <c r="B193" s="133" t="s">
        <v>550</v>
      </c>
      <c r="C193" s="131" t="s">
        <v>159</v>
      </c>
      <c r="D193" s="131" t="s">
        <v>551</v>
      </c>
      <c r="E193" s="132" t="s">
        <v>216</v>
      </c>
      <c r="F193" s="133">
        <v>1</v>
      </c>
      <c r="G193" s="134">
        <v>27.96</v>
      </c>
      <c r="H193" s="134">
        <v>27.96</v>
      </c>
      <c r="I193" s="135">
        <v>1.5836398808348371E-5</v>
      </c>
    </row>
    <row r="194" spans="1:9" ht="38.25" x14ac:dyDescent="0.2">
      <c r="A194" s="131" t="s">
        <v>1506</v>
      </c>
      <c r="B194" s="133" t="s">
        <v>1282</v>
      </c>
      <c r="C194" s="131" t="s">
        <v>163</v>
      </c>
      <c r="D194" s="131" t="s">
        <v>1283</v>
      </c>
      <c r="E194" s="132" t="s">
        <v>216</v>
      </c>
      <c r="F194" s="133">
        <v>2</v>
      </c>
      <c r="G194" s="134">
        <v>28.42</v>
      </c>
      <c r="H194" s="134">
        <v>56.84</v>
      </c>
      <c r="I194" s="135">
        <v>3.2193880839289035E-5</v>
      </c>
    </row>
    <row r="195" spans="1:9" x14ac:dyDescent="0.2">
      <c r="A195" s="127" t="s">
        <v>1272</v>
      </c>
      <c r="B195" s="127"/>
      <c r="C195" s="127"/>
      <c r="D195" s="127" t="s">
        <v>202</v>
      </c>
      <c r="E195" s="127"/>
      <c r="F195" s="128"/>
      <c r="G195" s="127"/>
      <c r="H195" s="129">
        <v>29033.3</v>
      </c>
      <c r="I195" s="130">
        <v>1.644431035487914E-2</v>
      </c>
    </row>
    <row r="196" spans="1:9" ht="51" x14ac:dyDescent="0.2">
      <c r="A196" s="131" t="s">
        <v>1507</v>
      </c>
      <c r="B196" s="133" t="s">
        <v>553</v>
      </c>
      <c r="C196" s="131" t="s">
        <v>163</v>
      </c>
      <c r="D196" s="131" t="s">
        <v>554</v>
      </c>
      <c r="E196" s="132" t="s">
        <v>227</v>
      </c>
      <c r="F196" s="133">
        <v>92.93</v>
      </c>
      <c r="G196" s="134">
        <v>143.18</v>
      </c>
      <c r="H196" s="134">
        <v>13305.71</v>
      </c>
      <c r="I196" s="135">
        <v>7.5362850496505374E-3</v>
      </c>
    </row>
    <row r="197" spans="1:9" ht="63.75" x14ac:dyDescent="0.2">
      <c r="A197" s="131" t="s">
        <v>1508</v>
      </c>
      <c r="B197" s="133" t="s">
        <v>556</v>
      </c>
      <c r="C197" s="131" t="s">
        <v>163</v>
      </c>
      <c r="D197" s="131" t="s">
        <v>557</v>
      </c>
      <c r="E197" s="132" t="s">
        <v>216</v>
      </c>
      <c r="F197" s="133">
        <v>2</v>
      </c>
      <c r="G197" s="134">
        <v>95.18</v>
      </c>
      <c r="H197" s="134">
        <v>190.36</v>
      </c>
      <c r="I197" s="135">
        <v>1.0781891549203134E-4</v>
      </c>
    </row>
    <row r="198" spans="1:9" ht="51" x14ac:dyDescent="0.2">
      <c r="A198" s="131" t="s">
        <v>1509</v>
      </c>
      <c r="B198" s="133" t="s">
        <v>558</v>
      </c>
      <c r="C198" s="131" t="s">
        <v>163</v>
      </c>
      <c r="D198" s="131" t="s">
        <v>559</v>
      </c>
      <c r="E198" s="132" t="s">
        <v>216</v>
      </c>
      <c r="F198" s="133">
        <v>1</v>
      </c>
      <c r="G198" s="134">
        <v>70.08</v>
      </c>
      <c r="H198" s="134">
        <v>70.08</v>
      </c>
      <c r="I198" s="135">
        <v>3.9692948086160725E-5</v>
      </c>
    </row>
    <row r="199" spans="1:9" ht="38.25" x14ac:dyDescent="0.2">
      <c r="A199" s="131" t="s">
        <v>1510</v>
      </c>
      <c r="B199" s="133" t="s">
        <v>560</v>
      </c>
      <c r="C199" s="131" t="s">
        <v>163</v>
      </c>
      <c r="D199" s="131" t="s">
        <v>561</v>
      </c>
      <c r="E199" s="132" t="s">
        <v>216</v>
      </c>
      <c r="F199" s="133">
        <v>9</v>
      </c>
      <c r="G199" s="134">
        <v>274.95</v>
      </c>
      <c r="H199" s="134">
        <v>2474.5500000000002</v>
      </c>
      <c r="I199" s="135">
        <v>1.4015722700714758E-3</v>
      </c>
    </row>
    <row r="200" spans="1:9" ht="38.25" x14ac:dyDescent="0.2">
      <c r="A200" s="131" t="s">
        <v>1511</v>
      </c>
      <c r="B200" s="133" t="s">
        <v>562</v>
      </c>
      <c r="C200" s="131" t="s">
        <v>163</v>
      </c>
      <c r="D200" s="131" t="s">
        <v>563</v>
      </c>
      <c r="E200" s="132" t="s">
        <v>216</v>
      </c>
      <c r="F200" s="133">
        <v>5</v>
      </c>
      <c r="G200" s="134">
        <v>414.02</v>
      </c>
      <c r="H200" s="134">
        <v>2070.1</v>
      </c>
      <c r="I200" s="135">
        <v>1.172493890313375E-3</v>
      </c>
    </row>
    <row r="201" spans="1:9" ht="38.25" x14ac:dyDescent="0.2">
      <c r="A201" s="131" t="s">
        <v>1512</v>
      </c>
      <c r="B201" s="133" t="s">
        <v>566</v>
      </c>
      <c r="C201" s="131" t="s">
        <v>163</v>
      </c>
      <c r="D201" s="131" t="s">
        <v>567</v>
      </c>
      <c r="E201" s="132" t="s">
        <v>216</v>
      </c>
      <c r="F201" s="133">
        <v>6</v>
      </c>
      <c r="G201" s="134">
        <v>669.47</v>
      </c>
      <c r="H201" s="134">
        <v>4016.82</v>
      </c>
      <c r="I201" s="135">
        <v>2.275105989318666E-3</v>
      </c>
    </row>
    <row r="202" spans="1:9" ht="63.75" x14ac:dyDescent="0.2">
      <c r="A202" s="131" t="s">
        <v>1513</v>
      </c>
      <c r="B202" s="133" t="s">
        <v>564</v>
      </c>
      <c r="C202" s="131" t="s">
        <v>163</v>
      </c>
      <c r="D202" s="131" t="s">
        <v>565</v>
      </c>
      <c r="E202" s="132" t="s">
        <v>216</v>
      </c>
      <c r="F202" s="133">
        <v>3</v>
      </c>
      <c r="G202" s="134">
        <v>1464.28</v>
      </c>
      <c r="H202" s="134">
        <v>4392.84</v>
      </c>
      <c r="I202" s="135">
        <v>2.4880817647090509E-3</v>
      </c>
    </row>
    <row r="203" spans="1:9" ht="38.25" x14ac:dyDescent="0.2">
      <c r="A203" s="131" t="s">
        <v>1514</v>
      </c>
      <c r="B203" s="133" t="s">
        <v>1284</v>
      </c>
      <c r="C203" s="131" t="s">
        <v>163</v>
      </c>
      <c r="D203" s="131" t="s">
        <v>1285</v>
      </c>
      <c r="E203" s="132" t="s">
        <v>216</v>
      </c>
      <c r="F203" s="133">
        <v>1</v>
      </c>
      <c r="G203" s="134">
        <v>144.4</v>
      </c>
      <c r="H203" s="134">
        <v>144.4</v>
      </c>
      <c r="I203" s="135">
        <v>8.1787410154703327E-5</v>
      </c>
    </row>
    <row r="204" spans="1:9" ht="51" x14ac:dyDescent="0.2">
      <c r="A204" s="131" t="s">
        <v>1515</v>
      </c>
      <c r="B204" s="133" t="s">
        <v>568</v>
      </c>
      <c r="C204" s="131" t="s">
        <v>163</v>
      </c>
      <c r="D204" s="131" t="s">
        <v>569</v>
      </c>
      <c r="E204" s="132" t="s">
        <v>216</v>
      </c>
      <c r="F204" s="133">
        <v>1</v>
      </c>
      <c r="G204" s="134">
        <v>314.39999999999998</v>
      </c>
      <c r="H204" s="134">
        <v>314.39999999999998</v>
      </c>
      <c r="I204" s="135">
        <v>1.7807452737284436E-4</v>
      </c>
    </row>
    <row r="205" spans="1:9" ht="25.5" x14ac:dyDescent="0.2">
      <c r="A205" s="131" t="s">
        <v>1516</v>
      </c>
      <c r="B205" s="133" t="s">
        <v>570</v>
      </c>
      <c r="C205" s="131" t="s">
        <v>163</v>
      </c>
      <c r="D205" s="131" t="s">
        <v>571</v>
      </c>
      <c r="E205" s="132" t="s">
        <v>216</v>
      </c>
      <c r="F205" s="133">
        <v>1</v>
      </c>
      <c r="G205" s="134">
        <v>305.19</v>
      </c>
      <c r="H205" s="134">
        <v>305.19</v>
      </c>
      <c r="I205" s="135">
        <v>1.7285803119884978E-4</v>
      </c>
    </row>
    <row r="206" spans="1:9" ht="51" x14ac:dyDescent="0.2">
      <c r="A206" s="131" t="s">
        <v>1517</v>
      </c>
      <c r="B206" s="133" t="s">
        <v>572</v>
      </c>
      <c r="C206" s="131" t="s">
        <v>163</v>
      </c>
      <c r="D206" s="131" t="s">
        <v>573</v>
      </c>
      <c r="E206" s="132" t="s">
        <v>216</v>
      </c>
      <c r="F206" s="133">
        <v>2</v>
      </c>
      <c r="G206" s="134">
        <v>224.31</v>
      </c>
      <c r="H206" s="134">
        <v>448.62</v>
      </c>
      <c r="I206" s="135">
        <v>2.5409603839060253E-4</v>
      </c>
    </row>
    <row r="207" spans="1:9" ht="38.25" x14ac:dyDescent="0.2">
      <c r="A207" s="131" t="s">
        <v>1518</v>
      </c>
      <c r="B207" s="133" t="s">
        <v>574</v>
      </c>
      <c r="C207" s="131" t="s">
        <v>163</v>
      </c>
      <c r="D207" s="131" t="s">
        <v>575</v>
      </c>
      <c r="E207" s="132" t="s">
        <v>216</v>
      </c>
      <c r="F207" s="133">
        <v>7</v>
      </c>
      <c r="G207" s="134">
        <v>38.799999999999997</v>
      </c>
      <c r="H207" s="134">
        <v>271.60000000000002</v>
      </c>
      <c r="I207" s="135">
        <v>1.5383282962615942E-4</v>
      </c>
    </row>
    <row r="208" spans="1:9" ht="51" x14ac:dyDescent="0.2">
      <c r="A208" s="131" t="s">
        <v>1519</v>
      </c>
      <c r="B208" s="133" t="s">
        <v>1520</v>
      </c>
      <c r="C208" s="131" t="s">
        <v>159</v>
      </c>
      <c r="D208" s="131" t="s">
        <v>1521</v>
      </c>
      <c r="E208" s="132" t="s">
        <v>474</v>
      </c>
      <c r="F208" s="133">
        <v>1</v>
      </c>
      <c r="G208" s="134">
        <v>1028.6300000000001</v>
      </c>
      <c r="H208" s="134">
        <v>1028.6300000000001</v>
      </c>
      <c r="I208" s="135">
        <v>5.8261069049468477E-4</v>
      </c>
    </row>
    <row r="209" spans="1:9" x14ac:dyDescent="0.2">
      <c r="A209" s="127" t="s">
        <v>1273</v>
      </c>
      <c r="B209" s="127"/>
      <c r="C209" s="127"/>
      <c r="D209" s="127" t="s">
        <v>203</v>
      </c>
      <c r="E209" s="127"/>
      <c r="F209" s="128"/>
      <c r="G209" s="127"/>
      <c r="H209" s="129">
        <v>21633.9</v>
      </c>
      <c r="I209" s="130">
        <v>1.2253328618738478E-2</v>
      </c>
    </row>
    <row r="210" spans="1:9" ht="25.5" x14ac:dyDescent="0.2">
      <c r="A210" s="131" t="s">
        <v>1522</v>
      </c>
      <c r="B210" s="133" t="s">
        <v>576</v>
      </c>
      <c r="C210" s="131" t="s">
        <v>163</v>
      </c>
      <c r="D210" s="131" t="s">
        <v>577</v>
      </c>
      <c r="E210" s="132" t="s">
        <v>216</v>
      </c>
      <c r="F210" s="133">
        <v>1</v>
      </c>
      <c r="G210" s="134">
        <v>134.80000000000001</v>
      </c>
      <c r="H210" s="134">
        <v>134.80000000000001</v>
      </c>
      <c r="I210" s="135">
        <v>7.6350020005914188E-5</v>
      </c>
    </row>
    <row r="211" spans="1:9" ht="25.5" x14ac:dyDescent="0.2">
      <c r="A211" s="131" t="s">
        <v>1523</v>
      </c>
      <c r="B211" s="133" t="s">
        <v>578</v>
      </c>
      <c r="C211" s="131" t="s">
        <v>163</v>
      </c>
      <c r="D211" s="131" t="s">
        <v>579</v>
      </c>
      <c r="E211" s="132" t="s">
        <v>216</v>
      </c>
      <c r="F211" s="133">
        <v>1</v>
      </c>
      <c r="G211" s="134">
        <v>204.99</v>
      </c>
      <c r="H211" s="134">
        <v>204.99</v>
      </c>
      <c r="I211" s="135">
        <v>1.1610527152086311E-4</v>
      </c>
    </row>
    <row r="212" spans="1:9" ht="25.5" x14ac:dyDescent="0.2">
      <c r="A212" s="131" t="s">
        <v>1524</v>
      </c>
      <c r="B212" s="133" t="s">
        <v>580</v>
      </c>
      <c r="C212" s="131" t="s">
        <v>163</v>
      </c>
      <c r="D212" s="131" t="s">
        <v>581</v>
      </c>
      <c r="E212" s="132" t="s">
        <v>227</v>
      </c>
      <c r="F212" s="133">
        <v>6.05</v>
      </c>
      <c r="G212" s="134">
        <v>36.35</v>
      </c>
      <c r="H212" s="134">
        <v>219.91</v>
      </c>
      <c r="I212" s="135">
        <v>1.2455588204377292E-4</v>
      </c>
    </row>
    <row r="213" spans="1:9" ht="25.5" x14ac:dyDescent="0.2">
      <c r="A213" s="131" t="s">
        <v>1525</v>
      </c>
      <c r="B213" s="133" t="s">
        <v>582</v>
      </c>
      <c r="C213" s="131" t="s">
        <v>163</v>
      </c>
      <c r="D213" s="131" t="s">
        <v>583</v>
      </c>
      <c r="E213" s="132" t="s">
        <v>227</v>
      </c>
      <c r="F213" s="133">
        <v>203.15</v>
      </c>
      <c r="G213" s="134">
        <v>65.510000000000005</v>
      </c>
      <c r="H213" s="134">
        <v>13308.35</v>
      </c>
      <c r="I213" s="135">
        <v>7.5377803319414544E-3</v>
      </c>
    </row>
    <row r="214" spans="1:9" ht="25.5" x14ac:dyDescent="0.2">
      <c r="A214" s="131" t="s">
        <v>1526</v>
      </c>
      <c r="B214" s="133" t="s">
        <v>584</v>
      </c>
      <c r="C214" s="131" t="s">
        <v>163</v>
      </c>
      <c r="D214" s="131" t="s">
        <v>585</v>
      </c>
      <c r="E214" s="132" t="s">
        <v>227</v>
      </c>
      <c r="F214" s="133">
        <v>59.62</v>
      </c>
      <c r="G214" s="134">
        <v>63.03</v>
      </c>
      <c r="H214" s="134">
        <v>3757.84</v>
      </c>
      <c r="I214" s="135">
        <v>2.1284210621589357E-3</v>
      </c>
    </row>
    <row r="215" spans="1:9" ht="25.5" x14ac:dyDescent="0.2">
      <c r="A215" s="131" t="s">
        <v>1527</v>
      </c>
      <c r="B215" s="133" t="s">
        <v>586</v>
      </c>
      <c r="C215" s="131" t="s">
        <v>163</v>
      </c>
      <c r="D215" s="131" t="s">
        <v>587</v>
      </c>
      <c r="E215" s="132" t="s">
        <v>216</v>
      </c>
      <c r="F215" s="133">
        <v>16</v>
      </c>
      <c r="G215" s="134">
        <v>103.42</v>
      </c>
      <c r="H215" s="134">
        <v>1654.72</v>
      </c>
      <c r="I215" s="135">
        <v>9.372248153129548E-4</v>
      </c>
    </row>
    <row r="216" spans="1:9" ht="25.5" x14ac:dyDescent="0.2">
      <c r="A216" s="131" t="s">
        <v>1528</v>
      </c>
      <c r="B216" s="133" t="s">
        <v>232</v>
      </c>
      <c r="C216" s="131" t="s">
        <v>163</v>
      </c>
      <c r="D216" s="131" t="s">
        <v>233</v>
      </c>
      <c r="E216" s="132" t="s">
        <v>216</v>
      </c>
      <c r="F216" s="133">
        <v>8</v>
      </c>
      <c r="G216" s="134">
        <v>24.64</v>
      </c>
      <c r="H216" s="134">
        <v>197.12</v>
      </c>
      <c r="I216" s="135">
        <v>1.1164774438847035E-4</v>
      </c>
    </row>
    <row r="217" spans="1:9" ht="25.5" x14ac:dyDescent="0.2">
      <c r="A217" s="131" t="s">
        <v>1529</v>
      </c>
      <c r="B217" s="133" t="s">
        <v>588</v>
      </c>
      <c r="C217" s="131" t="s">
        <v>163</v>
      </c>
      <c r="D217" s="131" t="s">
        <v>589</v>
      </c>
      <c r="E217" s="132" t="s">
        <v>216</v>
      </c>
      <c r="F217" s="133">
        <v>18</v>
      </c>
      <c r="G217" s="134">
        <v>34.979999999999997</v>
      </c>
      <c r="H217" s="134">
        <v>629.64</v>
      </c>
      <c r="I217" s="135">
        <v>3.5662482638370777E-4</v>
      </c>
    </row>
    <row r="218" spans="1:9" ht="25.5" x14ac:dyDescent="0.2">
      <c r="A218" s="131" t="s">
        <v>1530</v>
      </c>
      <c r="B218" s="133" t="s">
        <v>590</v>
      </c>
      <c r="C218" s="131" t="s">
        <v>163</v>
      </c>
      <c r="D218" s="131" t="s">
        <v>591</v>
      </c>
      <c r="E218" s="132" t="s">
        <v>216</v>
      </c>
      <c r="F218" s="133">
        <v>3</v>
      </c>
      <c r="G218" s="134">
        <v>51.6</v>
      </c>
      <c r="H218" s="134">
        <v>154.80000000000001</v>
      </c>
      <c r="I218" s="135">
        <v>8.7677916149224891E-5</v>
      </c>
    </row>
    <row r="219" spans="1:9" ht="25.5" x14ac:dyDescent="0.2">
      <c r="A219" s="131" t="s">
        <v>1531</v>
      </c>
      <c r="B219" s="133" t="s">
        <v>592</v>
      </c>
      <c r="C219" s="131" t="s">
        <v>159</v>
      </c>
      <c r="D219" s="131" t="s">
        <v>593</v>
      </c>
      <c r="E219" s="132" t="s">
        <v>474</v>
      </c>
      <c r="F219" s="133">
        <v>2</v>
      </c>
      <c r="G219" s="134">
        <v>512.64</v>
      </c>
      <c r="H219" s="134">
        <v>1025.28</v>
      </c>
      <c r="I219" s="135">
        <v>5.8071326789068019E-4</v>
      </c>
    </row>
    <row r="220" spans="1:9" ht="25.5" x14ac:dyDescent="0.2">
      <c r="A220" s="131" t="s">
        <v>1532</v>
      </c>
      <c r="B220" s="133" t="s">
        <v>228</v>
      </c>
      <c r="C220" s="131" t="s">
        <v>163</v>
      </c>
      <c r="D220" s="131" t="s">
        <v>229</v>
      </c>
      <c r="E220" s="132" t="s">
        <v>216</v>
      </c>
      <c r="F220" s="133">
        <v>5</v>
      </c>
      <c r="G220" s="134">
        <v>69.290000000000006</v>
      </c>
      <c r="H220" s="134">
        <v>346.45</v>
      </c>
      <c r="I220" s="135">
        <v>1.9622748094249976E-4</v>
      </c>
    </row>
    <row r="221" spans="1:9" x14ac:dyDescent="0.2">
      <c r="A221" s="127" t="s">
        <v>1274</v>
      </c>
      <c r="B221" s="127"/>
      <c r="C221" s="127"/>
      <c r="D221" s="127" t="s">
        <v>204</v>
      </c>
      <c r="E221" s="127"/>
      <c r="F221" s="128"/>
      <c r="G221" s="127"/>
      <c r="H221" s="129">
        <v>50680.28</v>
      </c>
      <c r="I221" s="130">
        <v>2.8705047417695344E-2</v>
      </c>
    </row>
    <row r="222" spans="1:9" ht="51" x14ac:dyDescent="0.2">
      <c r="A222" s="131" t="s">
        <v>1533</v>
      </c>
      <c r="B222" s="133" t="s">
        <v>594</v>
      </c>
      <c r="C222" s="131" t="s">
        <v>159</v>
      </c>
      <c r="D222" s="131" t="s">
        <v>595</v>
      </c>
      <c r="E222" s="132" t="s">
        <v>254</v>
      </c>
      <c r="F222" s="133">
        <v>112.39</v>
      </c>
      <c r="G222" s="134">
        <v>64.14</v>
      </c>
      <c r="H222" s="134">
        <v>7208.69</v>
      </c>
      <c r="I222" s="135">
        <v>4.0829645824661236E-3</v>
      </c>
    </row>
    <row r="223" spans="1:9" ht="25.5" x14ac:dyDescent="0.2">
      <c r="A223" s="131" t="s">
        <v>1534</v>
      </c>
      <c r="B223" s="133" t="s">
        <v>596</v>
      </c>
      <c r="C223" s="131" t="s">
        <v>163</v>
      </c>
      <c r="D223" s="131" t="s">
        <v>597</v>
      </c>
      <c r="E223" s="132" t="s">
        <v>243</v>
      </c>
      <c r="F223" s="133">
        <v>966.68</v>
      </c>
      <c r="G223" s="134">
        <v>44.97</v>
      </c>
      <c r="H223" s="134">
        <v>43471.59</v>
      </c>
      <c r="I223" s="135">
        <v>2.4622082835229219E-2</v>
      </c>
    </row>
    <row r="224" spans="1:9" x14ac:dyDescent="0.2">
      <c r="A224" s="127" t="s">
        <v>1275</v>
      </c>
      <c r="B224" s="127"/>
      <c r="C224" s="127"/>
      <c r="D224" s="127" t="s">
        <v>205</v>
      </c>
      <c r="E224" s="127"/>
      <c r="F224" s="128"/>
      <c r="G224" s="127"/>
      <c r="H224" s="129">
        <v>175302.05</v>
      </c>
      <c r="I224" s="130">
        <v>9.929017080547306E-2</v>
      </c>
    </row>
    <row r="225" spans="1:9" ht="51" x14ac:dyDescent="0.2">
      <c r="A225" s="131" t="s">
        <v>1535</v>
      </c>
      <c r="B225" s="133" t="s">
        <v>598</v>
      </c>
      <c r="C225" s="131" t="s">
        <v>163</v>
      </c>
      <c r="D225" s="131" t="s">
        <v>599</v>
      </c>
      <c r="E225" s="132" t="s">
        <v>243</v>
      </c>
      <c r="F225" s="133">
        <v>2041.14</v>
      </c>
      <c r="G225" s="134">
        <v>3.98</v>
      </c>
      <c r="H225" s="134">
        <v>8123.73</v>
      </c>
      <c r="I225" s="135">
        <v>4.6012384868148754E-3</v>
      </c>
    </row>
    <row r="226" spans="1:9" ht="63.75" x14ac:dyDescent="0.2">
      <c r="A226" s="131" t="s">
        <v>1536</v>
      </c>
      <c r="B226" s="133" t="s">
        <v>600</v>
      </c>
      <c r="C226" s="131" t="s">
        <v>159</v>
      </c>
      <c r="D226" s="131" t="s">
        <v>601</v>
      </c>
      <c r="E226" s="132" t="s">
        <v>254</v>
      </c>
      <c r="F226" s="133">
        <v>2041.14</v>
      </c>
      <c r="G226" s="134">
        <v>38.99</v>
      </c>
      <c r="H226" s="134">
        <v>79584.039999999994</v>
      </c>
      <c r="I226" s="135">
        <v>4.507598698925426E-2</v>
      </c>
    </row>
    <row r="227" spans="1:9" ht="63.75" x14ac:dyDescent="0.2">
      <c r="A227" s="131" t="s">
        <v>1537</v>
      </c>
      <c r="B227" s="133" t="s">
        <v>602</v>
      </c>
      <c r="C227" s="131" t="s">
        <v>159</v>
      </c>
      <c r="D227" s="131" t="s">
        <v>603</v>
      </c>
      <c r="E227" s="132" t="s">
        <v>243</v>
      </c>
      <c r="F227" s="133">
        <v>1145.26</v>
      </c>
      <c r="G227" s="134">
        <v>73.27</v>
      </c>
      <c r="H227" s="134">
        <v>83913.2</v>
      </c>
      <c r="I227" s="135">
        <v>4.752800073264301E-2</v>
      </c>
    </row>
    <row r="228" spans="1:9" ht="63.75" x14ac:dyDescent="0.2">
      <c r="A228" s="131" t="s">
        <v>1538</v>
      </c>
      <c r="B228" s="133" t="s">
        <v>604</v>
      </c>
      <c r="C228" s="131" t="s">
        <v>159</v>
      </c>
      <c r="D228" s="131" t="s">
        <v>605</v>
      </c>
      <c r="E228" s="132" t="s">
        <v>243</v>
      </c>
      <c r="F228" s="133">
        <v>50.24</v>
      </c>
      <c r="G228" s="134">
        <v>73.27</v>
      </c>
      <c r="H228" s="134">
        <v>3681.08</v>
      </c>
      <c r="I228" s="135">
        <v>2.0849445967609094E-3</v>
      </c>
    </row>
    <row r="229" spans="1:9" x14ac:dyDescent="0.2">
      <c r="A229" s="127" t="s">
        <v>1276</v>
      </c>
      <c r="B229" s="127"/>
      <c r="C229" s="127"/>
      <c r="D229" s="127" t="s">
        <v>206</v>
      </c>
      <c r="E229" s="127"/>
      <c r="F229" s="128"/>
      <c r="G229" s="127"/>
      <c r="H229" s="129">
        <v>27183.02</v>
      </c>
      <c r="I229" s="130">
        <v>1.5396321371076894E-2</v>
      </c>
    </row>
    <row r="230" spans="1:9" ht="25.5" x14ac:dyDescent="0.2">
      <c r="A230" s="131" t="s">
        <v>1539</v>
      </c>
      <c r="B230" s="133" t="s">
        <v>606</v>
      </c>
      <c r="C230" s="131" t="s">
        <v>163</v>
      </c>
      <c r="D230" s="131" t="s">
        <v>607</v>
      </c>
      <c r="E230" s="132" t="s">
        <v>243</v>
      </c>
      <c r="F230" s="133">
        <v>822.98</v>
      </c>
      <c r="G230" s="134">
        <v>33.03</v>
      </c>
      <c r="H230" s="134">
        <v>27183.02</v>
      </c>
      <c r="I230" s="135">
        <v>1.5396321371076894E-2</v>
      </c>
    </row>
    <row r="231" spans="1:9" x14ac:dyDescent="0.2">
      <c r="A231" s="127" t="s">
        <v>1277</v>
      </c>
      <c r="B231" s="127"/>
      <c r="C231" s="127"/>
      <c r="D231" s="127" t="s">
        <v>207</v>
      </c>
      <c r="E231" s="127"/>
      <c r="F231" s="128"/>
      <c r="G231" s="127"/>
      <c r="H231" s="129">
        <v>129934.32</v>
      </c>
      <c r="I231" s="130">
        <v>7.3594124120584983E-2</v>
      </c>
    </row>
    <row r="232" spans="1:9" ht="63.75" x14ac:dyDescent="0.2">
      <c r="A232" s="131" t="s">
        <v>1540</v>
      </c>
      <c r="B232" s="133" t="s">
        <v>608</v>
      </c>
      <c r="C232" s="131" t="s">
        <v>163</v>
      </c>
      <c r="D232" s="131" t="s">
        <v>609</v>
      </c>
      <c r="E232" s="132" t="s">
        <v>243</v>
      </c>
      <c r="F232" s="133">
        <v>3.18</v>
      </c>
      <c r="G232" s="134">
        <v>692.95</v>
      </c>
      <c r="H232" s="134">
        <v>2203.58</v>
      </c>
      <c r="I232" s="135">
        <v>1.2480962691738305E-3</v>
      </c>
    </row>
    <row r="233" spans="1:9" ht="25.5" x14ac:dyDescent="0.2">
      <c r="A233" s="131" t="s">
        <v>1541</v>
      </c>
      <c r="B233" s="133" t="s">
        <v>610</v>
      </c>
      <c r="C233" s="131" t="s">
        <v>163</v>
      </c>
      <c r="D233" s="131" t="s">
        <v>611</v>
      </c>
      <c r="E233" s="132" t="s">
        <v>216</v>
      </c>
      <c r="F233" s="133">
        <v>21</v>
      </c>
      <c r="G233" s="134">
        <v>72.599999999999994</v>
      </c>
      <c r="H233" s="134">
        <v>1524.6</v>
      </c>
      <c r="I233" s="135">
        <v>8.6352552300457538E-4</v>
      </c>
    </row>
    <row r="234" spans="1:9" ht="63.75" x14ac:dyDescent="0.2">
      <c r="A234" s="131" t="s">
        <v>1542</v>
      </c>
      <c r="B234" s="133" t="s">
        <v>614</v>
      </c>
      <c r="C234" s="131" t="s">
        <v>163</v>
      </c>
      <c r="D234" s="131" t="s">
        <v>615</v>
      </c>
      <c r="E234" s="132" t="s">
        <v>243</v>
      </c>
      <c r="F234" s="133">
        <v>113.03</v>
      </c>
      <c r="G234" s="134">
        <v>452.99</v>
      </c>
      <c r="H234" s="134">
        <v>51201.45</v>
      </c>
      <c r="I234" s="135">
        <v>2.9000235399345806E-2</v>
      </c>
    </row>
    <row r="235" spans="1:9" ht="51" x14ac:dyDescent="0.2">
      <c r="A235" s="131" t="s">
        <v>1543</v>
      </c>
      <c r="B235" s="133" t="s">
        <v>616</v>
      </c>
      <c r="C235" s="131" t="s">
        <v>163</v>
      </c>
      <c r="D235" s="131" t="s">
        <v>617</v>
      </c>
      <c r="E235" s="132" t="s">
        <v>243</v>
      </c>
      <c r="F235" s="133">
        <v>11.12</v>
      </c>
      <c r="G235" s="134">
        <v>711.16</v>
      </c>
      <c r="H235" s="134">
        <v>7908.09</v>
      </c>
      <c r="I235" s="135">
        <v>4.4791011105976995E-3</v>
      </c>
    </row>
    <row r="236" spans="1:9" ht="25.5" x14ac:dyDescent="0.2">
      <c r="A236" s="131" t="s">
        <v>1544</v>
      </c>
      <c r="B236" s="133" t="s">
        <v>612</v>
      </c>
      <c r="C236" s="131" t="s">
        <v>159</v>
      </c>
      <c r="D236" s="131" t="s">
        <v>613</v>
      </c>
      <c r="E236" s="132" t="s">
        <v>254</v>
      </c>
      <c r="F236" s="133">
        <v>194.79</v>
      </c>
      <c r="G236" s="134">
        <v>326.62</v>
      </c>
      <c r="H236" s="134">
        <v>63622.3</v>
      </c>
      <c r="I236" s="135">
        <v>3.6035340339927849E-2</v>
      </c>
    </row>
    <row r="237" spans="1:9" ht="25.5" x14ac:dyDescent="0.2">
      <c r="A237" s="131" t="s">
        <v>1545</v>
      </c>
      <c r="B237" s="133" t="s">
        <v>1546</v>
      </c>
      <c r="C237" s="131" t="s">
        <v>163</v>
      </c>
      <c r="D237" s="131" t="s">
        <v>1547</v>
      </c>
      <c r="E237" s="132" t="s">
        <v>243</v>
      </c>
      <c r="F237" s="133">
        <v>9.27</v>
      </c>
      <c r="G237" s="134">
        <v>374.79</v>
      </c>
      <c r="H237" s="134">
        <v>3474.3</v>
      </c>
      <c r="I237" s="135">
        <v>1.96782547853522E-3</v>
      </c>
    </row>
    <row r="238" spans="1:9" x14ac:dyDescent="0.2">
      <c r="A238" s="127" t="s">
        <v>1278</v>
      </c>
      <c r="B238" s="127"/>
      <c r="C238" s="127"/>
      <c r="D238" s="127" t="s">
        <v>149</v>
      </c>
      <c r="E238" s="127"/>
      <c r="F238" s="128"/>
      <c r="G238" s="127"/>
      <c r="H238" s="129">
        <v>62711.06</v>
      </c>
      <c r="I238" s="130">
        <v>3.5519218735846327E-2</v>
      </c>
    </row>
    <row r="239" spans="1:9" ht="25.5" x14ac:dyDescent="0.2">
      <c r="A239" s="131" t="s">
        <v>1548</v>
      </c>
      <c r="B239" s="133" t="s">
        <v>165</v>
      </c>
      <c r="C239" s="131" t="s">
        <v>163</v>
      </c>
      <c r="D239" s="131" t="s">
        <v>166</v>
      </c>
      <c r="E239" s="132" t="s">
        <v>243</v>
      </c>
      <c r="F239" s="133">
        <v>2188.7600000000002</v>
      </c>
      <c r="G239" s="134">
        <v>14.5</v>
      </c>
      <c r="H239" s="134">
        <v>31737.02</v>
      </c>
      <c r="I239" s="135">
        <v>1.7975683322908744E-2</v>
      </c>
    </row>
    <row r="240" spans="1:9" ht="25.5" x14ac:dyDescent="0.2">
      <c r="A240" s="131" t="s">
        <v>1549</v>
      </c>
      <c r="B240" s="133" t="s">
        <v>167</v>
      </c>
      <c r="C240" s="131" t="s">
        <v>163</v>
      </c>
      <c r="D240" s="131" t="s">
        <v>168</v>
      </c>
      <c r="E240" s="132" t="s">
        <v>243</v>
      </c>
      <c r="F240" s="133">
        <v>2188.7600000000002</v>
      </c>
      <c r="G240" s="134">
        <v>12.93</v>
      </c>
      <c r="H240" s="134">
        <v>28300.66</v>
      </c>
      <c r="I240" s="135">
        <v>1.6029346863357382E-2</v>
      </c>
    </row>
    <row r="241" spans="1:9" ht="51" x14ac:dyDescent="0.2">
      <c r="A241" s="131" t="s">
        <v>1550</v>
      </c>
      <c r="B241" s="133" t="s">
        <v>618</v>
      </c>
      <c r="C241" s="131" t="s">
        <v>159</v>
      </c>
      <c r="D241" s="131" t="s">
        <v>619</v>
      </c>
      <c r="E241" s="132" t="s">
        <v>254</v>
      </c>
      <c r="F241" s="133">
        <v>128.59</v>
      </c>
      <c r="G241" s="134">
        <v>20.79</v>
      </c>
      <c r="H241" s="134">
        <v>2673.38</v>
      </c>
      <c r="I241" s="135">
        <v>1.5141885495801991E-3</v>
      </c>
    </row>
    <row r="242" spans="1:9" x14ac:dyDescent="0.2">
      <c r="A242" s="127" t="s">
        <v>1279</v>
      </c>
      <c r="B242" s="127"/>
      <c r="C242" s="127"/>
      <c r="D242" s="127" t="s">
        <v>208</v>
      </c>
      <c r="E242" s="127"/>
      <c r="F242" s="128"/>
      <c r="G242" s="127"/>
      <c r="H242" s="129">
        <v>21642.66</v>
      </c>
      <c r="I242" s="130">
        <v>1.2258290237249248E-2</v>
      </c>
    </row>
    <row r="243" spans="1:9" ht="25.5" x14ac:dyDescent="0.2">
      <c r="A243" s="131" t="s">
        <v>1551</v>
      </c>
      <c r="B243" s="133" t="s">
        <v>620</v>
      </c>
      <c r="C243" s="131" t="s">
        <v>159</v>
      </c>
      <c r="D243" s="131" t="s">
        <v>621</v>
      </c>
      <c r="E243" s="132" t="s">
        <v>254</v>
      </c>
      <c r="F243" s="133">
        <v>51.76</v>
      </c>
      <c r="G243" s="134">
        <v>391.95</v>
      </c>
      <c r="H243" s="134">
        <v>20287.330000000002</v>
      </c>
      <c r="I243" s="135">
        <v>1.1490638363253583E-2</v>
      </c>
    </row>
    <row r="244" spans="1:9" ht="25.5" x14ac:dyDescent="0.2">
      <c r="A244" s="131" t="s">
        <v>1552</v>
      </c>
      <c r="B244" s="133" t="s">
        <v>622</v>
      </c>
      <c r="C244" s="131" t="s">
        <v>163</v>
      </c>
      <c r="D244" s="131" t="s">
        <v>623</v>
      </c>
      <c r="E244" s="132" t="s">
        <v>227</v>
      </c>
      <c r="F244" s="133">
        <v>8.75</v>
      </c>
      <c r="G244" s="134">
        <v>93.25</v>
      </c>
      <c r="H244" s="134">
        <v>815.93</v>
      </c>
      <c r="I244" s="135">
        <v>4.6213851501057538E-4</v>
      </c>
    </row>
    <row r="245" spans="1:9" ht="38.25" x14ac:dyDescent="0.2">
      <c r="A245" s="131" t="s">
        <v>1553</v>
      </c>
      <c r="B245" s="133" t="s">
        <v>624</v>
      </c>
      <c r="C245" s="131" t="s">
        <v>163</v>
      </c>
      <c r="D245" s="131" t="s">
        <v>625</v>
      </c>
      <c r="E245" s="132" t="s">
        <v>216</v>
      </c>
      <c r="F245" s="133">
        <v>15</v>
      </c>
      <c r="G245" s="134">
        <v>35.96</v>
      </c>
      <c r="H245" s="134">
        <v>539.4</v>
      </c>
      <c r="I245" s="135">
        <v>3.0551335898508985E-4</v>
      </c>
    </row>
    <row r="246" spans="1:9" x14ac:dyDescent="0.2">
      <c r="A246" s="127" t="s">
        <v>1280</v>
      </c>
      <c r="B246" s="127"/>
      <c r="C246" s="127"/>
      <c r="D246" s="127" t="s">
        <v>209</v>
      </c>
      <c r="E246" s="127"/>
      <c r="F246" s="128"/>
      <c r="G246" s="127"/>
      <c r="H246" s="129">
        <v>30560.51</v>
      </c>
      <c r="I246" s="130">
        <v>1.7309314168330418E-2</v>
      </c>
    </row>
    <row r="247" spans="1:9" ht="51" x14ac:dyDescent="0.2">
      <c r="A247" s="131" t="s">
        <v>1554</v>
      </c>
      <c r="B247" s="133" t="s">
        <v>626</v>
      </c>
      <c r="C247" s="131" t="s">
        <v>163</v>
      </c>
      <c r="D247" s="131" t="s">
        <v>627</v>
      </c>
      <c r="E247" s="132" t="s">
        <v>216</v>
      </c>
      <c r="F247" s="133">
        <v>12</v>
      </c>
      <c r="G247" s="134">
        <v>325.95999999999998</v>
      </c>
      <c r="H247" s="134">
        <v>3911.52</v>
      </c>
      <c r="I247" s="135">
        <v>2.2154646161241351E-3</v>
      </c>
    </row>
    <row r="248" spans="1:9" ht="38.25" x14ac:dyDescent="0.2">
      <c r="A248" s="131" t="s">
        <v>1555</v>
      </c>
      <c r="B248" s="133" t="s">
        <v>628</v>
      </c>
      <c r="C248" s="131" t="s">
        <v>159</v>
      </c>
      <c r="D248" s="131" t="s">
        <v>629</v>
      </c>
      <c r="E248" s="132" t="s">
        <v>216</v>
      </c>
      <c r="F248" s="133">
        <v>5</v>
      </c>
      <c r="G248" s="134">
        <v>445.99</v>
      </c>
      <c r="H248" s="134">
        <v>2229.9499999999998</v>
      </c>
      <c r="I248" s="135">
        <v>1.2630321002387859E-3</v>
      </c>
    </row>
    <row r="249" spans="1:9" ht="38.25" x14ac:dyDescent="0.2">
      <c r="A249" s="131" t="s">
        <v>1556</v>
      </c>
      <c r="B249" s="133" t="s">
        <v>630</v>
      </c>
      <c r="C249" s="131" t="s">
        <v>163</v>
      </c>
      <c r="D249" s="131" t="s">
        <v>631</v>
      </c>
      <c r="E249" s="132" t="s">
        <v>216</v>
      </c>
      <c r="F249" s="133">
        <v>17</v>
      </c>
      <c r="G249" s="134">
        <v>115.38</v>
      </c>
      <c r="H249" s="134">
        <v>1961.46</v>
      </c>
      <c r="I249" s="135">
        <v>1.1109607584629112E-3</v>
      </c>
    </row>
    <row r="250" spans="1:9" ht="38.25" x14ac:dyDescent="0.2">
      <c r="A250" s="131" t="s">
        <v>1557</v>
      </c>
      <c r="B250" s="133" t="s">
        <v>632</v>
      </c>
      <c r="C250" s="131" t="s">
        <v>163</v>
      </c>
      <c r="D250" s="131" t="s">
        <v>633</v>
      </c>
      <c r="E250" s="132" t="s">
        <v>216</v>
      </c>
      <c r="F250" s="133">
        <v>8</v>
      </c>
      <c r="G250" s="134">
        <v>136.80000000000001</v>
      </c>
      <c r="H250" s="134">
        <v>1094.4000000000001</v>
      </c>
      <c r="I250" s="135">
        <v>6.19862476961962E-4</v>
      </c>
    </row>
    <row r="251" spans="1:9" ht="25.5" x14ac:dyDescent="0.2">
      <c r="A251" s="131" t="s">
        <v>1558</v>
      </c>
      <c r="B251" s="133" t="s">
        <v>634</v>
      </c>
      <c r="C251" s="131" t="s">
        <v>163</v>
      </c>
      <c r="D251" s="131" t="s">
        <v>635</v>
      </c>
      <c r="E251" s="132" t="s">
        <v>216</v>
      </c>
      <c r="F251" s="133">
        <v>19</v>
      </c>
      <c r="G251" s="134">
        <v>73.260000000000005</v>
      </c>
      <c r="H251" s="134">
        <v>1391.94</v>
      </c>
      <c r="I251" s="135">
        <v>7.883875878859954E-4</v>
      </c>
    </row>
    <row r="252" spans="1:9" ht="38.25" x14ac:dyDescent="0.2">
      <c r="A252" s="131" t="s">
        <v>1559</v>
      </c>
      <c r="B252" s="133" t="s">
        <v>636</v>
      </c>
      <c r="C252" s="131" t="s">
        <v>163</v>
      </c>
      <c r="D252" s="131" t="s">
        <v>637</v>
      </c>
      <c r="E252" s="132" t="s">
        <v>216</v>
      </c>
      <c r="F252" s="133">
        <v>10</v>
      </c>
      <c r="G252" s="134">
        <v>69.12</v>
      </c>
      <c r="H252" s="134">
        <v>691.2</v>
      </c>
      <c r="I252" s="135">
        <v>3.9149209071281813E-4</v>
      </c>
    </row>
    <row r="253" spans="1:9" ht="25.5" x14ac:dyDescent="0.2">
      <c r="A253" s="131" t="s">
        <v>1560</v>
      </c>
      <c r="B253" s="133" t="s">
        <v>638</v>
      </c>
      <c r="C253" s="131" t="s">
        <v>159</v>
      </c>
      <c r="D253" s="131" t="s">
        <v>639</v>
      </c>
      <c r="E253" s="132" t="s">
        <v>216</v>
      </c>
      <c r="F253" s="133">
        <v>15</v>
      </c>
      <c r="G253" s="134">
        <v>74.319999999999993</v>
      </c>
      <c r="H253" s="134">
        <v>1114.8</v>
      </c>
      <c r="I253" s="135">
        <v>6.314169310281389E-4</v>
      </c>
    </row>
    <row r="254" spans="1:9" ht="25.5" x14ac:dyDescent="0.2">
      <c r="A254" s="131" t="s">
        <v>1561</v>
      </c>
      <c r="B254" s="133" t="s">
        <v>640</v>
      </c>
      <c r="C254" s="131" t="s">
        <v>159</v>
      </c>
      <c r="D254" s="131" t="s">
        <v>641</v>
      </c>
      <c r="E254" s="132" t="s">
        <v>216</v>
      </c>
      <c r="F254" s="133">
        <v>4</v>
      </c>
      <c r="G254" s="134">
        <v>785.67</v>
      </c>
      <c r="H254" s="134">
        <v>3142.68</v>
      </c>
      <c r="I254" s="135">
        <v>1.7799976325829851E-3</v>
      </c>
    </row>
    <row r="255" spans="1:9" ht="51" x14ac:dyDescent="0.2">
      <c r="A255" s="131" t="s">
        <v>1562</v>
      </c>
      <c r="B255" s="133" t="s">
        <v>642</v>
      </c>
      <c r="C255" s="131" t="s">
        <v>163</v>
      </c>
      <c r="D255" s="131" t="s">
        <v>643</v>
      </c>
      <c r="E255" s="132" t="s">
        <v>216</v>
      </c>
      <c r="F255" s="133">
        <v>15</v>
      </c>
      <c r="G255" s="134">
        <v>467.7</v>
      </c>
      <c r="H255" s="134">
        <v>7015.5</v>
      </c>
      <c r="I255" s="135">
        <v>3.973542769669814E-3</v>
      </c>
    </row>
    <row r="256" spans="1:9" x14ac:dyDescent="0.2">
      <c r="A256" s="131" t="s">
        <v>1563</v>
      </c>
      <c r="B256" s="133" t="s">
        <v>644</v>
      </c>
      <c r="C256" s="131" t="s">
        <v>159</v>
      </c>
      <c r="D256" s="131" t="s">
        <v>645</v>
      </c>
      <c r="E256" s="132" t="s">
        <v>216</v>
      </c>
      <c r="F256" s="133">
        <v>4</v>
      </c>
      <c r="G256" s="134">
        <v>11.69</v>
      </c>
      <c r="H256" s="134">
        <v>46.76</v>
      </c>
      <c r="I256" s="135">
        <v>2.648462118306044E-5</v>
      </c>
    </row>
    <row r="257" spans="1:9" ht="25.5" x14ac:dyDescent="0.2">
      <c r="A257" s="131" t="s">
        <v>1564</v>
      </c>
      <c r="B257" s="133" t="s">
        <v>646</v>
      </c>
      <c r="C257" s="131" t="s">
        <v>163</v>
      </c>
      <c r="D257" s="131" t="s">
        <v>647</v>
      </c>
      <c r="E257" s="132" t="s">
        <v>216</v>
      </c>
      <c r="F257" s="133">
        <v>4</v>
      </c>
      <c r="G257" s="134">
        <v>71.650000000000006</v>
      </c>
      <c r="H257" s="134">
        <v>286.60000000000002</v>
      </c>
      <c r="I257" s="135">
        <v>1.6232875173364248E-4</v>
      </c>
    </row>
    <row r="258" spans="1:9" ht="25.5" x14ac:dyDescent="0.2">
      <c r="A258" s="131" t="s">
        <v>1565</v>
      </c>
      <c r="B258" s="133" t="s">
        <v>648</v>
      </c>
      <c r="C258" s="131" t="s">
        <v>163</v>
      </c>
      <c r="D258" s="131" t="s">
        <v>649</v>
      </c>
      <c r="E258" s="132" t="s">
        <v>216</v>
      </c>
      <c r="F258" s="133">
        <v>6</v>
      </c>
      <c r="G258" s="134">
        <v>622.29999999999995</v>
      </c>
      <c r="H258" s="134">
        <v>3733.8</v>
      </c>
      <c r="I258" s="135">
        <v>2.1148049309946764E-3</v>
      </c>
    </row>
    <row r="259" spans="1:9" ht="25.5" x14ac:dyDescent="0.2">
      <c r="A259" s="131" t="s">
        <v>1566</v>
      </c>
      <c r="B259" s="133" t="s">
        <v>650</v>
      </c>
      <c r="C259" s="131" t="s">
        <v>163</v>
      </c>
      <c r="D259" s="131" t="s">
        <v>651</v>
      </c>
      <c r="E259" s="132" t="s">
        <v>216</v>
      </c>
      <c r="F259" s="133">
        <v>1</v>
      </c>
      <c r="G259" s="134">
        <v>46.87</v>
      </c>
      <c r="H259" s="134">
        <v>46.87</v>
      </c>
      <c r="I259" s="135">
        <v>2.6546924611848646E-5</v>
      </c>
    </row>
    <row r="260" spans="1:9" ht="25.5" x14ac:dyDescent="0.2">
      <c r="A260" s="131" t="s">
        <v>1567</v>
      </c>
      <c r="B260" s="133" t="s">
        <v>652</v>
      </c>
      <c r="C260" s="131" t="s">
        <v>163</v>
      </c>
      <c r="D260" s="131" t="s">
        <v>653</v>
      </c>
      <c r="E260" s="132" t="s">
        <v>216</v>
      </c>
      <c r="F260" s="133">
        <v>5</v>
      </c>
      <c r="G260" s="134">
        <v>166.27</v>
      </c>
      <c r="H260" s="134">
        <v>831.35</v>
      </c>
      <c r="I260" s="135">
        <v>4.7087232293706793E-4</v>
      </c>
    </row>
    <row r="261" spans="1:9" ht="25.5" x14ac:dyDescent="0.2">
      <c r="A261" s="131" t="s">
        <v>1568</v>
      </c>
      <c r="B261" s="133" t="s">
        <v>654</v>
      </c>
      <c r="C261" s="131" t="s">
        <v>159</v>
      </c>
      <c r="D261" s="131" t="s">
        <v>655</v>
      </c>
      <c r="E261" s="132" t="s">
        <v>216</v>
      </c>
      <c r="F261" s="133">
        <v>4</v>
      </c>
      <c r="G261" s="134">
        <v>59.47</v>
      </c>
      <c r="H261" s="134">
        <v>237.88</v>
      </c>
      <c r="I261" s="135">
        <v>1.3473399672853757E-4</v>
      </c>
    </row>
    <row r="262" spans="1:9" ht="25.5" x14ac:dyDescent="0.2">
      <c r="A262" s="131" t="s">
        <v>1569</v>
      </c>
      <c r="B262" s="133" t="s">
        <v>656</v>
      </c>
      <c r="C262" s="131" t="s">
        <v>163</v>
      </c>
      <c r="D262" s="131" t="s">
        <v>657</v>
      </c>
      <c r="E262" s="132" t="s">
        <v>216</v>
      </c>
      <c r="F262" s="133">
        <v>19</v>
      </c>
      <c r="G262" s="134">
        <v>36.71</v>
      </c>
      <c r="H262" s="134">
        <v>697.49</v>
      </c>
      <c r="I262" s="135">
        <v>3.9505471404988936E-4</v>
      </c>
    </row>
    <row r="263" spans="1:9" ht="25.5" x14ac:dyDescent="0.2">
      <c r="A263" s="131" t="s">
        <v>1570</v>
      </c>
      <c r="B263" s="133" t="s">
        <v>658</v>
      </c>
      <c r="C263" s="131" t="s">
        <v>159</v>
      </c>
      <c r="D263" s="131" t="s">
        <v>659</v>
      </c>
      <c r="E263" s="132" t="s">
        <v>216</v>
      </c>
      <c r="F263" s="133">
        <v>2</v>
      </c>
      <c r="G263" s="134">
        <v>622.97</v>
      </c>
      <c r="H263" s="134">
        <v>1245.94</v>
      </c>
      <c r="I263" s="135">
        <v>7.0569394603982728E-4</v>
      </c>
    </row>
    <row r="264" spans="1:9" ht="25.5" x14ac:dyDescent="0.2">
      <c r="A264" s="131" t="s">
        <v>1571</v>
      </c>
      <c r="B264" s="133" t="s">
        <v>660</v>
      </c>
      <c r="C264" s="131" t="s">
        <v>163</v>
      </c>
      <c r="D264" s="131" t="s">
        <v>661</v>
      </c>
      <c r="E264" s="132" t="s">
        <v>216</v>
      </c>
      <c r="F264" s="133">
        <v>19</v>
      </c>
      <c r="G264" s="134">
        <v>9.77</v>
      </c>
      <c r="H264" s="134">
        <v>185.63</v>
      </c>
      <c r="I264" s="135">
        <v>1.0513986805413835E-4</v>
      </c>
    </row>
    <row r="265" spans="1:9" ht="63.75" x14ac:dyDescent="0.2">
      <c r="A265" s="131" t="s">
        <v>1572</v>
      </c>
      <c r="B265" s="133" t="s">
        <v>662</v>
      </c>
      <c r="C265" s="131" t="s">
        <v>163</v>
      </c>
      <c r="D265" s="131" t="s">
        <v>663</v>
      </c>
      <c r="E265" s="132" t="s">
        <v>216</v>
      </c>
      <c r="F265" s="133">
        <v>2</v>
      </c>
      <c r="G265" s="134">
        <v>347.37</v>
      </c>
      <c r="H265" s="134">
        <v>694.74</v>
      </c>
      <c r="I265" s="135">
        <v>3.9349712833018413E-4</v>
      </c>
    </row>
    <row r="266" spans="1:9" x14ac:dyDescent="0.2">
      <c r="A266" s="127" t="s">
        <v>1281</v>
      </c>
      <c r="B266" s="127"/>
      <c r="C266" s="127"/>
      <c r="D266" s="127" t="s">
        <v>210</v>
      </c>
      <c r="E266" s="127"/>
      <c r="F266" s="128"/>
      <c r="G266" s="127"/>
      <c r="H266" s="129">
        <v>16771.009999999998</v>
      </c>
      <c r="I266" s="130">
        <v>9.4990129749212664E-3</v>
      </c>
    </row>
    <row r="267" spans="1:9" ht="25.5" x14ac:dyDescent="0.2">
      <c r="A267" s="131" t="s">
        <v>1573</v>
      </c>
      <c r="B267" s="133" t="s">
        <v>664</v>
      </c>
      <c r="C267" s="131" t="s">
        <v>163</v>
      </c>
      <c r="D267" s="131" t="s">
        <v>665</v>
      </c>
      <c r="E267" s="132" t="s">
        <v>243</v>
      </c>
      <c r="F267" s="133">
        <v>8.61</v>
      </c>
      <c r="G267" s="134">
        <v>713.84</v>
      </c>
      <c r="H267" s="134">
        <v>6146.16</v>
      </c>
      <c r="I267" s="135">
        <v>3.4811531080085273E-3</v>
      </c>
    </row>
    <row r="268" spans="1:9" ht="38.25" x14ac:dyDescent="0.2">
      <c r="A268" s="131" t="s">
        <v>1574</v>
      </c>
      <c r="B268" s="133" t="s">
        <v>666</v>
      </c>
      <c r="C268" s="131" t="s">
        <v>163</v>
      </c>
      <c r="D268" s="131" t="s">
        <v>667</v>
      </c>
      <c r="E268" s="132" t="s">
        <v>216</v>
      </c>
      <c r="F268" s="133">
        <v>14</v>
      </c>
      <c r="G268" s="134">
        <v>291.16000000000003</v>
      </c>
      <c r="H268" s="134">
        <v>4076.24</v>
      </c>
      <c r="I268" s="135">
        <v>2.3087611687604421E-3</v>
      </c>
    </row>
    <row r="269" spans="1:9" ht="25.5" x14ac:dyDescent="0.2">
      <c r="A269" s="131" t="s">
        <v>1575</v>
      </c>
      <c r="B269" s="133" t="s">
        <v>668</v>
      </c>
      <c r="C269" s="131" t="s">
        <v>163</v>
      </c>
      <c r="D269" s="131" t="s">
        <v>669</v>
      </c>
      <c r="E269" s="132" t="s">
        <v>216</v>
      </c>
      <c r="F269" s="133">
        <v>5</v>
      </c>
      <c r="G269" s="134">
        <v>259.77</v>
      </c>
      <c r="H269" s="134">
        <v>1298.8499999999999</v>
      </c>
      <c r="I269" s="135">
        <v>7.3566189528695577E-4</v>
      </c>
    </row>
    <row r="270" spans="1:9" ht="25.5" x14ac:dyDescent="0.2">
      <c r="A270" s="131" t="s">
        <v>1576</v>
      </c>
      <c r="B270" s="133" t="s">
        <v>670</v>
      </c>
      <c r="C270" s="131" t="s">
        <v>163</v>
      </c>
      <c r="D270" s="131" t="s">
        <v>671</v>
      </c>
      <c r="E270" s="132" t="s">
        <v>216</v>
      </c>
      <c r="F270" s="133">
        <v>5</v>
      </c>
      <c r="G270" s="134">
        <v>993.05</v>
      </c>
      <c r="H270" s="134">
        <v>4965.25</v>
      </c>
      <c r="I270" s="135">
        <v>2.812291816278675E-3</v>
      </c>
    </row>
    <row r="271" spans="1:9" ht="51" x14ac:dyDescent="0.2">
      <c r="A271" s="131" t="s">
        <v>1577</v>
      </c>
      <c r="B271" s="133" t="s">
        <v>672</v>
      </c>
      <c r="C271" s="131" t="s">
        <v>159</v>
      </c>
      <c r="D271" s="131" t="s">
        <v>673</v>
      </c>
      <c r="E271" s="132" t="s">
        <v>243</v>
      </c>
      <c r="F271" s="133">
        <v>0.5</v>
      </c>
      <c r="G271" s="134">
        <v>569.02</v>
      </c>
      <c r="H271" s="134">
        <v>284.51</v>
      </c>
      <c r="I271" s="135">
        <v>1.611449865866665E-4</v>
      </c>
    </row>
    <row r="272" spans="1:9" x14ac:dyDescent="0.2">
      <c r="A272" s="127" t="s">
        <v>1327</v>
      </c>
      <c r="B272" s="127"/>
      <c r="C272" s="127"/>
      <c r="D272" s="127" t="s">
        <v>211</v>
      </c>
      <c r="E272" s="127"/>
      <c r="F272" s="128"/>
      <c r="G272" s="127"/>
      <c r="H272" s="129">
        <v>28676.959999999999</v>
      </c>
      <c r="I272" s="130">
        <v>1.6242481229293775E-2</v>
      </c>
    </row>
    <row r="273" spans="1:9" ht="25.5" x14ac:dyDescent="0.2">
      <c r="A273" s="131" t="s">
        <v>1578</v>
      </c>
      <c r="B273" s="133" t="s">
        <v>676</v>
      </c>
      <c r="C273" s="131" t="s">
        <v>163</v>
      </c>
      <c r="D273" s="131" t="s">
        <v>677</v>
      </c>
      <c r="E273" s="132" t="s">
        <v>227</v>
      </c>
      <c r="F273" s="133">
        <v>170</v>
      </c>
      <c r="G273" s="134">
        <v>158.15</v>
      </c>
      <c r="H273" s="134">
        <v>26885.5</v>
      </c>
      <c r="I273" s="135">
        <v>1.5227807588049003E-2</v>
      </c>
    </row>
    <row r="274" spans="1:9" ht="25.5" x14ac:dyDescent="0.2">
      <c r="A274" s="131" t="s">
        <v>1579</v>
      </c>
      <c r="B274" s="133" t="s">
        <v>1580</v>
      </c>
      <c r="C274" s="131" t="s">
        <v>159</v>
      </c>
      <c r="D274" s="131" t="s">
        <v>1581</v>
      </c>
      <c r="E274" s="132" t="s">
        <v>216</v>
      </c>
      <c r="F274" s="133">
        <v>22</v>
      </c>
      <c r="G274" s="134">
        <v>81.430000000000007</v>
      </c>
      <c r="H274" s="134">
        <v>1791.46</v>
      </c>
      <c r="I274" s="135">
        <v>1.0146736412447702E-3</v>
      </c>
    </row>
    <row r="275" spans="1:9" x14ac:dyDescent="0.2">
      <c r="A275" s="127" t="s">
        <v>1328</v>
      </c>
      <c r="B275" s="127"/>
      <c r="C275" s="127"/>
      <c r="D275" s="127" t="s">
        <v>153</v>
      </c>
      <c r="E275" s="127"/>
      <c r="F275" s="128"/>
      <c r="G275" s="127"/>
      <c r="H275" s="129">
        <v>1879.57</v>
      </c>
      <c r="I275" s="130">
        <v>1.0645786877041255E-3</v>
      </c>
    </row>
    <row r="276" spans="1:9" ht="25.5" x14ac:dyDescent="0.2">
      <c r="A276" s="131" t="s">
        <v>1582</v>
      </c>
      <c r="B276" s="133" t="s">
        <v>678</v>
      </c>
      <c r="C276" s="131" t="s">
        <v>163</v>
      </c>
      <c r="D276" s="131" t="s">
        <v>679</v>
      </c>
      <c r="E276" s="132" t="s">
        <v>240</v>
      </c>
      <c r="F276" s="133">
        <v>30</v>
      </c>
      <c r="G276" s="134">
        <v>25.04</v>
      </c>
      <c r="H276" s="134">
        <v>751.2</v>
      </c>
      <c r="I276" s="135">
        <v>4.2547577914275024E-4</v>
      </c>
    </row>
    <row r="277" spans="1:9" ht="25.5" x14ac:dyDescent="0.2">
      <c r="A277" s="131" t="s">
        <v>1583</v>
      </c>
      <c r="B277" s="133" t="s">
        <v>680</v>
      </c>
      <c r="C277" s="131" t="s">
        <v>163</v>
      </c>
      <c r="D277" s="131" t="s">
        <v>681</v>
      </c>
      <c r="E277" s="132" t="s">
        <v>240</v>
      </c>
      <c r="F277" s="133">
        <v>30</v>
      </c>
      <c r="G277" s="134">
        <v>6.34</v>
      </c>
      <c r="H277" s="134">
        <v>190.2</v>
      </c>
      <c r="I277" s="135">
        <v>1.0772829232288485E-4</v>
      </c>
    </row>
    <row r="278" spans="1:9" ht="25.5" x14ac:dyDescent="0.2">
      <c r="A278" s="131" t="s">
        <v>1584</v>
      </c>
      <c r="B278" s="133" t="s">
        <v>706</v>
      </c>
      <c r="C278" s="131" t="s">
        <v>163</v>
      </c>
      <c r="D278" s="131" t="s">
        <v>707</v>
      </c>
      <c r="E278" s="132" t="s">
        <v>243</v>
      </c>
      <c r="F278" s="133">
        <v>1285.17</v>
      </c>
      <c r="G278" s="134">
        <v>0.73</v>
      </c>
      <c r="H278" s="134">
        <v>938.17</v>
      </c>
      <c r="I278" s="135">
        <v>5.313746162384904E-4</v>
      </c>
    </row>
    <row r="279" spans="1:9" x14ac:dyDescent="0.2">
      <c r="A279" s="127" t="s">
        <v>150</v>
      </c>
      <c r="B279" s="127"/>
      <c r="C279" s="127"/>
      <c r="D279" s="127" t="s">
        <v>151</v>
      </c>
      <c r="E279" s="127"/>
      <c r="F279" s="128"/>
      <c r="G279" s="127"/>
      <c r="H279" s="129">
        <v>84577.87</v>
      </c>
      <c r="I279" s="130">
        <v>4.7904466369121726E-2</v>
      </c>
    </row>
    <row r="280" spans="1:9" x14ac:dyDescent="0.2">
      <c r="A280" s="127" t="s">
        <v>152</v>
      </c>
      <c r="B280" s="127"/>
      <c r="C280" s="127"/>
      <c r="D280" s="127" t="s">
        <v>146</v>
      </c>
      <c r="E280" s="127"/>
      <c r="F280" s="128"/>
      <c r="G280" s="127"/>
      <c r="H280" s="129">
        <v>382.53</v>
      </c>
      <c r="I280" s="130">
        <v>2.166630055850323E-4</v>
      </c>
    </row>
    <row r="281" spans="1:9" ht="25.5" x14ac:dyDescent="0.2">
      <c r="A281" s="131" t="s">
        <v>169</v>
      </c>
      <c r="B281" s="133" t="s">
        <v>238</v>
      </c>
      <c r="C281" s="131" t="s">
        <v>163</v>
      </c>
      <c r="D281" s="131" t="s">
        <v>239</v>
      </c>
      <c r="E281" s="132" t="s">
        <v>240</v>
      </c>
      <c r="F281" s="133">
        <v>7.92</v>
      </c>
      <c r="G281" s="134">
        <v>48.3</v>
      </c>
      <c r="H281" s="134">
        <v>382.53</v>
      </c>
      <c r="I281" s="135">
        <v>2.166630055850323E-4</v>
      </c>
    </row>
    <row r="282" spans="1:9" x14ac:dyDescent="0.2">
      <c r="A282" s="127" t="s">
        <v>186</v>
      </c>
      <c r="B282" s="127"/>
      <c r="C282" s="127"/>
      <c r="D282" s="127" t="s">
        <v>187</v>
      </c>
      <c r="E282" s="127"/>
      <c r="F282" s="128"/>
      <c r="G282" s="127"/>
      <c r="H282" s="129">
        <v>393.55</v>
      </c>
      <c r="I282" s="130">
        <v>2.2290467635999647E-4</v>
      </c>
    </row>
    <row r="283" spans="1:9" ht="38.25" x14ac:dyDescent="0.2">
      <c r="A283" s="131" t="s">
        <v>282</v>
      </c>
      <c r="B283" s="133" t="s">
        <v>291</v>
      </c>
      <c r="C283" s="131" t="s">
        <v>163</v>
      </c>
      <c r="D283" s="131" t="s">
        <v>292</v>
      </c>
      <c r="E283" s="132" t="s">
        <v>243</v>
      </c>
      <c r="F283" s="133">
        <v>22.5</v>
      </c>
      <c r="G283" s="134">
        <v>2.91</v>
      </c>
      <c r="H283" s="134">
        <v>65.47</v>
      </c>
      <c r="I283" s="135">
        <v>3.7081868025127606E-5</v>
      </c>
    </row>
    <row r="284" spans="1:9" ht="25.5" x14ac:dyDescent="0.2">
      <c r="A284" s="131" t="s">
        <v>286</v>
      </c>
      <c r="B284" s="133" t="s">
        <v>287</v>
      </c>
      <c r="C284" s="131" t="s">
        <v>163</v>
      </c>
      <c r="D284" s="131" t="s">
        <v>288</v>
      </c>
      <c r="E284" s="132" t="s">
        <v>240</v>
      </c>
      <c r="F284" s="133">
        <v>4.49</v>
      </c>
      <c r="G284" s="134">
        <v>73.069999999999993</v>
      </c>
      <c r="H284" s="134">
        <v>328.08</v>
      </c>
      <c r="I284" s="135">
        <v>1.8582280833486889E-4</v>
      </c>
    </row>
    <row r="285" spans="1:9" x14ac:dyDescent="0.2">
      <c r="A285" s="127" t="s">
        <v>188</v>
      </c>
      <c r="B285" s="127"/>
      <c r="C285" s="127"/>
      <c r="D285" s="127" t="s">
        <v>189</v>
      </c>
      <c r="E285" s="127"/>
      <c r="F285" s="128"/>
      <c r="G285" s="127"/>
      <c r="H285" s="129">
        <v>9767.3799999999992</v>
      </c>
      <c r="I285" s="130">
        <v>5.5321933116125079E-3</v>
      </c>
    </row>
    <row r="286" spans="1:9" ht="25.5" x14ac:dyDescent="0.2">
      <c r="A286" s="131" t="s">
        <v>295</v>
      </c>
      <c r="B286" s="133" t="s">
        <v>682</v>
      </c>
      <c r="C286" s="131" t="s">
        <v>163</v>
      </c>
      <c r="D286" s="131" t="s">
        <v>683</v>
      </c>
      <c r="E286" s="132" t="s">
        <v>227</v>
      </c>
      <c r="F286" s="133">
        <v>28.09</v>
      </c>
      <c r="G286" s="134">
        <v>61.44</v>
      </c>
      <c r="H286" s="134">
        <v>1725.84</v>
      </c>
      <c r="I286" s="135">
        <v>9.7750681399856772E-4</v>
      </c>
    </row>
    <row r="287" spans="1:9" ht="76.5" x14ac:dyDescent="0.2">
      <c r="A287" s="131" t="s">
        <v>298</v>
      </c>
      <c r="B287" s="133" t="s">
        <v>684</v>
      </c>
      <c r="C287" s="131" t="s">
        <v>163</v>
      </c>
      <c r="D287" s="131" t="s">
        <v>685</v>
      </c>
      <c r="E287" s="132" t="s">
        <v>243</v>
      </c>
      <c r="F287" s="133">
        <v>11.24</v>
      </c>
      <c r="G287" s="134">
        <v>139.13999999999999</v>
      </c>
      <c r="H287" s="134">
        <v>1563.93</v>
      </c>
      <c r="I287" s="135">
        <v>8.8580183077039592E-4</v>
      </c>
    </row>
    <row r="288" spans="1:9" ht="25.5" x14ac:dyDescent="0.2">
      <c r="A288" s="131" t="s">
        <v>302</v>
      </c>
      <c r="B288" s="133" t="s">
        <v>686</v>
      </c>
      <c r="C288" s="131" t="s">
        <v>159</v>
      </c>
      <c r="D288" s="131" t="s">
        <v>687</v>
      </c>
      <c r="E288" s="132" t="s">
        <v>285</v>
      </c>
      <c r="F288" s="133">
        <v>4.49</v>
      </c>
      <c r="G288" s="134">
        <v>488.98</v>
      </c>
      <c r="H288" s="134">
        <v>2195.52</v>
      </c>
      <c r="I288" s="135">
        <v>1.2435311270280764E-3</v>
      </c>
    </row>
    <row r="289" spans="1:9" ht="38.25" x14ac:dyDescent="0.2">
      <c r="A289" s="131" t="s">
        <v>305</v>
      </c>
      <c r="B289" s="133" t="s">
        <v>688</v>
      </c>
      <c r="C289" s="131" t="s">
        <v>163</v>
      </c>
      <c r="D289" s="131" t="s">
        <v>689</v>
      </c>
      <c r="E289" s="132" t="s">
        <v>243</v>
      </c>
      <c r="F289" s="133">
        <v>71.98</v>
      </c>
      <c r="G289" s="134">
        <v>59.49</v>
      </c>
      <c r="H289" s="134">
        <v>4282.09</v>
      </c>
      <c r="I289" s="135">
        <v>2.4253535398154678E-3</v>
      </c>
    </row>
    <row r="290" spans="1:9" x14ac:dyDescent="0.2">
      <c r="A290" s="127" t="s">
        <v>190</v>
      </c>
      <c r="B290" s="127"/>
      <c r="C290" s="127"/>
      <c r="D290" s="127" t="s">
        <v>191</v>
      </c>
      <c r="E290" s="127"/>
      <c r="F290" s="128"/>
      <c r="G290" s="127"/>
      <c r="H290" s="129">
        <v>6716.37</v>
      </c>
      <c r="I290" s="130">
        <v>3.8041170910023876E-3</v>
      </c>
    </row>
    <row r="291" spans="1:9" ht="38.25" x14ac:dyDescent="0.2">
      <c r="A291" s="131" t="s">
        <v>318</v>
      </c>
      <c r="B291" s="133" t="s">
        <v>690</v>
      </c>
      <c r="C291" s="131" t="s">
        <v>163</v>
      </c>
      <c r="D291" s="131" t="s">
        <v>691</v>
      </c>
      <c r="E291" s="132" t="s">
        <v>240</v>
      </c>
      <c r="F291" s="133">
        <v>2.02</v>
      </c>
      <c r="G291" s="134">
        <v>3324.94</v>
      </c>
      <c r="H291" s="134">
        <v>6716.37</v>
      </c>
      <c r="I291" s="135">
        <v>3.8041170910023876E-3</v>
      </c>
    </row>
    <row r="292" spans="1:9" x14ac:dyDescent="0.2">
      <c r="A292" s="127" t="s">
        <v>192</v>
      </c>
      <c r="B292" s="127"/>
      <c r="C292" s="127"/>
      <c r="D292" s="127" t="s">
        <v>193</v>
      </c>
      <c r="E292" s="127"/>
      <c r="F292" s="128"/>
      <c r="G292" s="127"/>
      <c r="H292" s="129">
        <v>5352.81</v>
      </c>
      <c r="I292" s="130">
        <v>3.03180378774375E-3</v>
      </c>
    </row>
    <row r="293" spans="1:9" ht="51" x14ac:dyDescent="0.2">
      <c r="A293" s="131" t="s">
        <v>329</v>
      </c>
      <c r="B293" s="133" t="s">
        <v>330</v>
      </c>
      <c r="C293" s="131" t="s">
        <v>159</v>
      </c>
      <c r="D293" s="131" t="s">
        <v>331</v>
      </c>
      <c r="E293" s="132" t="s">
        <v>254</v>
      </c>
      <c r="F293" s="133">
        <v>63.55</v>
      </c>
      <c r="G293" s="134">
        <v>84.23</v>
      </c>
      <c r="H293" s="134">
        <v>5352.81</v>
      </c>
      <c r="I293" s="135">
        <v>3.03180378774375E-3</v>
      </c>
    </row>
    <row r="294" spans="1:9" x14ac:dyDescent="0.2">
      <c r="A294" s="127" t="s">
        <v>194</v>
      </c>
      <c r="B294" s="127"/>
      <c r="C294" s="127"/>
      <c r="D294" s="127" t="s">
        <v>205</v>
      </c>
      <c r="E294" s="127"/>
      <c r="F294" s="128"/>
      <c r="G294" s="127"/>
      <c r="H294" s="129">
        <v>15165.81</v>
      </c>
      <c r="I294" s="130">
        <v>8.5898360304591491E-3</v>
      </c>
    </row>
    <row r="295" spans="1:9" ht="51" x14ac:dyDescent="0.2">
      <c r="A295" s="131" t="s">
        <v>342</v>
      </c>
      <c r="B295" s="133" t="s">
        <v>692</v>
      </c>
      <c r="C295" s="131" t="s">
        <v>163</v>
      </c>
      <c r="D295" s="131" t="s">
        <v>693</v>
      </c>
      <c r="E295" s="132" t="s">
        <v>243</v>
      </c>
      <c r="F295" s="133">
        <v>199.37</v>
      </c>
      <c r="G295" s="134">
        <v>6.3</v>
      </c>
      <c r="H295" s="134">
        <v>1256.03</v>
      </c>
      <c r="I295" s="135">
        <v>7.1140886964412751E-4</v>
      </c>
    </row>
    <row r="296" spans="1:9" ht="63.75" x14ac:dyDescent="0.2">
      <c r="A296" s="131" t="s">
        <v>345</v>
      </c>
      <c r="B296" s="133" t="s">
        <v>600</v>
      </c>
      <c r="C296" s="131" t="s">
        <v>159</v>
      </c>
      <c r="D296" s="131" t="s">
        <v>601</v>
      </c>
      <c r="E296" s="132" t="s">
        <v>254</v>
      </c>
      <c r="F296" s="133">
        <v>199.37</v>
      </c>
      <c r="G296" s="134">
        <v>38.99</v>
      </c>
      <c r="H296" s="134">
        <v>7773.43</v>
      </c>
      <c r="I296" s="135">
        <v>4.402830385864788E-3</v>
      </c>
    </row>
    <row r="297" spans="1:9" ht="63.75" x14ac:dyDescent="0.2">
      <c r="A297" s="131" t="s">
        <v>348</v>
      </c>
      <c r="B297" s="133" t="s">
        <v>602</v>
      </c>
      <c r="C297" s="131" t="s">
        <v>159</v>
      </c>
      <c r="D297" s="131" t="s">
        <v>603</v>
      </c>
      <c r="E297" s="132" t="s">
        <v>243</v>
      </c>
      <c r="F297" s="133">
        <v>49.65</v>
      </c>
      <c r="G297" s="134">
        <v>73.27</v>
      </c>
      <c r="H297" s="134">
        <v>3637.85</v>
      </c>
      <c r="I297" s="135">
        <v>2.0604593492471431E-3</v>
      </c>
    </row>
    <row r="298" spans="1:9" ht="63.75" x14ac:dyDescent="0.2">
      <c r="A298" s="131" t="s">
        <v>351</v>
      </c>
      <c r="B298" s="133" t="s">
        <v>604</v>
      </c>
      <c r="C298" s="131" t="s">
        <v>159</v>
      </c>
      <c r="D298" s="131" t="s">
        <v>605</v>
      </c>
      <c r="E298" s="132" t="s">
        <v>243</v>
      </c>
      <c r="F298" s="133">
        <v>34.1</v>
      </c>
      <c r="G298" s="134">
        <v>73.27</v>
      </c>
      <c r="H298" s="134">
        <v>2498.5</v>
      </c>
      <c r="I298" s="135">
        <v>1.4151374257030903E-3</v>
      </c>
    </row>
    <row r="299" spans="1:9" x14ac:dyDescent="0.2">
      <c r="A299" s="127" t="s">
        <v>196</v>
      </c>
      <c r="B299" s="127"/>
      <c r="C299" s="127"/>
      <c r="D299" s="127" t="s">
        <v>207</v>
      </c>
      <c r="E299" s="127"/>
      <c r="F299" s="128"/>
      <c r="G299" s="127"/>
      <c r="H299" s="129">
        <v>15057.67</v>
      </c>
      <c r="I299" s="130">
        <v>8.5285860960122688E-3</v>
      </c>
    </row>
    <row r="300" spans="1:9" ht="38.25" x14ac:dyDescent="0.2">
      <c r="A300" s="131" t="s">
        <v>356</v>
      </c>
      <c r="B300" s="133" t="s">
        <v>694</v>
      </c>
      <c r="C300" s="131" t="s">
        <v>159</v>
      </c>
      <c r="D300" s="131" t="s">
        <v>695</v>
      </c>
      <c r="E300" s="132" t="s">
        <v>254</v>
      </c>
      <c r="F300" s="133">
        <v>17.239999999999998</v>
      </c>
      <c r="G300" s="134">
        <v>344.9</v>
      </c>
      <c r="H300" s="134">
        <v>5946.07</v>
      </c>
      <c r="I300" s="135">
        <v>3.3678231710427757E-3</v>
      </c>
    </row>
    <row r="301" spans="1:9" ht="25.5" x14ac:dyDescent="0.2">
      <c r="A301" s="131" t="s">
        <v>426</v>
      </c>
      <c r="B301" s="133" t="s">
        <v>696</v>
      </c>
      <c r="C301" s="131" t="s">
        <v>159</v>
      </c>
      <c r="D301" s="131" t="s">
        <v>697</v>
      </c>
      <c r="E301" s="132" t="s">
        <v>254</v>
      </c>
      <c r="F301" s="133">
        <v>10</v>
      </c>
      <c r="G301" s="134">
        <v>911.16</v>
      </c>
      <c r="H301" s="134">
        <v>9111.6</v>
      </c>
      <c r="I301" s="135">
        <v>5.1607629249694927E-3</v>
      </c>
    </row>
    <row r="302" spans="1:9" x14ac:dyDescent="0.2">
      <c r="A302" s="127" t="s">
        <v>198</v>
      </c>
      <c r="B302" s="127"/>
      <c r="C302" s="127"/>
      <c r="D302" s="127" t="s">
        <v>149</v>
      </c>
      <c r="E302" s="127"/>
      <c r="F302" s="128"/>
      <c r="G302" s="127"/>
      <c r="H302" s="129">
        <v>12157.31</v>
      </c>
      <c r="I302" s="130">
        <v>6.8858372531016357E-3</v>
      </c>
    </row>
    <row r="303" spans="1:9" ht="25.5" x14ac:dyDescent="0.2">
      <c r="A303" s="131" t="s">
        <v>488</v>
      </c>
      <c r="B303" s="133" t="s">
        <v>170</v>
      </c>
      <c r="C303" s="131" t="s">
        <v>163</v>
      </c>
      <c r="D303" s="131" t="s">
        <v>171</v>
      </c>
      <c r="E303" s="132" t="s">
        <v>243</v>
      </c>
      <c r="F303" s="133">
        <v>707.53</v>
      </c>
      <c r="G303" s="134">
        <v>2.64</v>
      </c>
      <c r="H303" s="134">
        <v>1867.87</v>
      </c>
      <c r="I303" s="135">
        <v>1.0579518684602888E-3</v>
      </c>
    </row>
    <row r="304" spans="1:9" ht="25.5" x14ac:dyDescent="0.2">
      <c r="A304" s="131" t="s">
        <v>491</v>
      </c>
      <c r="B304" s="133" t="s">
        <v>167</v>
      </c>
      <c r="C304" s="131" t="s">
        <v>163</v>
      </c>
      <c r="D304" s="131" t="s">
        <v>168</v>
      </c>
      <c r="E304" s="132" t="s">
        <v>243</v>
      </c>
      <c r="F304" s="133">
        <v>707.53</v>
      </c>
      <c r="G304" s="134">
        <v>12.93</v>
      </c>
      <c r="H304" s="134">
        <v>9148.36</v>
      </c>
      <c r="I304" s="135">
        <v>5.1815835980808982E-3</v>
      </c>
    </row>
    <row r="305" spans="1:9" ht="51" x14ac:dyDescent="0.2">
      <c r="A305" s="131" t="s">
        <v>494</v>
      </c>
      <c r="B305" s="133" t="s">
        <v>698</v>
      </c>
      <c r="C305" s="131" t="s">
        <v>163</v>
      </c>
      <c r="D305" s="131" t="s">
        <v>699</v>
      </c>
      <c r="E305" s="132" t="s">
        <v>243</v>
      </c>
      <c r="F305" s="133">
        <v>27.24</v>
      </c>
      <c r="G305" s="134">
        <v>41.89</v>
      </c>
      <c r="H305" s="134">
        <v>1141.08</v>
      </c>
      <c r="I305" s="135">
        <v>6.4630178656044921E-4</v>
      </c>
    </row>
    <row r="306" spans="1:9" x14ac:dyDescent="0.2">
      <c r="A306" s="127" t="s">
        <v>199</v>
      </c>
      <c r="B306" s="127"/>
      <c r="C306" s="127"/>
      <c r="D306" s="127" t="s">
        <v>210</v>
      </c>
      <c r="E306" s="127"/>
      <c r="F306" s="128"/>
      <c r="G306" s="127"/>
      <c r="H306" s="129">
        <v>18831.32</v>
      </c>
      <c r="I306" s="130">
        <v>1.0665961860072492E-2</v>
      </c>
    </row>
    <row r="307" spans="1:9" x14ac:dyDescent="0.2">
      <c r="A307" s="131" t="s">
        <v>535</v>
      </c>
      <c r="B307" s="133" t="s">
        <v>700</v>
      </c>
      <c r="C307" s="131" t="s">
        <v>163</v>
      </c>
      <c r="D307" s="131" t="s">
        <v>701</v>
      </c>
      <c r="E307" s="132" t="s">
        <v>243</v>
      </c>
      <c r="F307" s="133">
        <v>434.43</v>
      </c>
      <c r="G307" s="134">
        <v>14.1</v>
      </c>
      <c r="H307" s="134">
        <v>6125.46</v>
      </c>
      <c r="I307" s="135">
        <v>3.4694287355002008E-3</v>
      </c>
    </row>
    <row r="308" spans="1:9" x14ac:dyDescent="0.2">
      <c r="A308" s="131" t="s">
        <v>538</v>
      </c>
      <c r="B308" s="133" t="s">
        <v>702</v>
      </c>
      <c r="C308" s="131" t="s">
        <v>163</v>
      </c>
      <c r="D308" s="131" t="s">
        <v>703</v>
      </c>
      <c r="E308" s="132" t="s">
        <v>216</v>
      </c>
      <c r="F308" s="133">
        <v>7</v>
      </c>
      <c r="G308" s="134">
        <v>88.2</v>
      </c>
      <c r="H308" s="134">
        <v>617.4</v>
      </c>
      <c r="I308" s="135">
        <v>3.4969215394400162E-4</v>
      </c>
    </row>
    <row r="309" spans="1:9" ht="51" x14ac:dyDescent="0.2">
      <c r="A309" s="131" t="s">
        <v>541</v>
      </c>
      <c r="B309" s="133" t="s">
        <v>704</v>
      </c>
      <c r="C309" s="131" t="s">
        <v>159</v>
      </c>
      <c r="D309" s="131" t="s">
        <v>705</v>
      </c>
      <c r="E309" s="132" t="s">
        <v>243</v>
      </c>
      <c r="F309" s="133">
        <v>20.72</v>
      </c>
      <c r="G309" s="134">
        <v>583.41999999999996</v>
      </c>
      <c r="H309" s="134">
        <v>12088.46</v>
      </c>
      <c r="I309" s="135">
        <v>6.8468409706282886E-3</v>
      </c>
    </row>
    <row r="310" spans="1:9" x14ac:dyDescent="0.2">
      <c r="A310" s="127" t="s">
        <v>201</v>
      </c>
      <c r="B310" s="127"/>
      <c r="C310" s="127"/>
      <c r="D310" s="127" t="s">
        <v>153</v>
      </c>
      <c r="E310" s="127"/>
      <c r="F310" s="128"/>
      <c r="G310" s="127"/>
      <c r="H310" s="129">
        <v>753.12</v>
      </c>
      <c r="I310" s="130">
        <v>4.2656325717250809E-4</v>
      </c>
    </row>
    <row r="311" spans="1:9" ht="25.5" x14ac:dyDescent="0.2">
      <c r="A311" s="131" t="s">
        <v>552</v>
      </c>
      <c r="B311" s="133" t="s">
        <v>680</v>
      </c>
      <c r="C311" s="131" t="s">
        <v>163</v>
      </c>
      <c r="D311" s="131" t="s">
        <v>681</v>
      </c>
      <c r="E311" s="132" t="s">
        <v>240</v>
      </c>
      <c r="F311" s="133">
        <v>24</v>
      </c>
      <c r="G311" s="134">
        <v>6.34</v>
      </c>
      <c r="H311" s="134">
        <v>152.16</v>
      </c>
      <c r="I311" s="135">
        <v>8.6182633858307878E-5</v>
      </c>
    </row>
    <row r="312" spans="1:9" ht="25.5" x14ac:dyDescent="0.2">
      <c r="A312" s="131" t="s">
        <v>555</v>
      </c>
      <c r="B312" s="133" t="s">
        <v>678</v>
      </c>
      <c r="C312" s="131" t="s">
        <v>163</v>
      </c>
      <c r="D312" s="131" t="s">
        <v>679</v>
      </c>
      <c r="E312" s="132" t="s">
        <v>240</v>
      </c>
      <c r="F312" s="133">
        <v>24</v>
      </c>
      <c r="G312" s="134">
        <v>25.04</v>
      </c>
      <c r="H312" s="134">
        <v>600.96</v>
      </c>
      <c r="I312" s="135">
        <v>3.4038062331420021E-4</v>
      </c>
    </row>
    <row r="313" spans="1:9" x14ac:dyDescent="0.2">
      <c r="A313" s="197"/>
      <c r="B313" s="197"/>
      <c r="C313" s="197"/>
      <c r="D313" s="136"/>
      <c r="E313" s="198"/>
      <c r="F313" s="197"/>
      <c r="G313" s="199"/>
      <c r="H313" s="197"/>
      <c r="I313" s="197"/>
    </row>
    <row r="314" spans="1:9" x14ac:dyDescent="0.2">
      <c r="A314" s="206"/>
      <c r="B314" s="206"/>
      <c r="C314" s="206"/>
      <c r="D314" s="179"/>
      <c r="E314" s="207" t="s">
        <v>212</v>
      </c>
      <c r="F314" s="206"/>
      <c r="G314" s="208">
        <v>1765552.91</v>
      </c>
      <c r="H314" s="206"/>
      <c r="I314" s="206"/>
    </row>
    <row r="315" spans="1:9" x14ac:dyDescent="0.2">
      <c r="A315" s="50"/>
      <c r="B315" s="50"/>
      <c r="C315" s="50"/>
      <c r="D315" s="50"/>
      <c r="E315" s="50"/>
      <c r="F315" s="50"/>
      <c r="G315" s="50"/>
      <c r="H315" s="50"/>
      <c r="I315" s="50"/>
    </row>
  </sheetData>
  <mergeCells count="15">
    <mergeCell ref="I7:I10"/>
    <mergeCell ref="A6:H6"/>
    <mergeCell ref="A7:H7"/>
    <mergeCell ref="A9:H9"/>
    <mergeCell ref="A1:H1"/>
    <mergeCell ref="A2:H2"/>
    <mergeCell ref="A3:H3"/>
    <mergeCell ref="A5:H5"/>
    <mergeCell ref="I5:I6"/>
    <mergeCell ref="A314:C314"/>
    <mergeCell ref="E314:F314"/>
    <mergeCell ref="G314:I314"/>
    <mergeCell ref="A313:C313"/>
    <mergeCell ref="E313:F313"/>
    <mergeCell ref="G313:I313"/>
  </mergeCells>
  <phoneticPr fontId="21" type="noConversion"/>
  <printOptions horizontalCentered="1"/>
  <pageMargins left="0.51181102362204722" right="0.51181102362204722" top="0.78740157480314965" bottom="0.78740157480314965" header="0.31496062992125984" footer="0.31496062992125984"/>
  <pageSetup paperSize="9" scale="60" fitToHeight="0" orientation="portrait" r:id="rId1"/>
  <headerFooter>
    <oddFooter>&amp;R&amp;G</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6"/>
  <sheetViews>
    <sheetView view="pageBreakPreview" zoomScale="90" zoomScaleNormal="100" zoomScaleSheetLayoutView="90" workbookViewId="0">
      <selection activeCell="N6" sqref="N6"/>
    </sheetView>
  </sheetViews>
  <sheetFormatPr defaultRowHeight="14.25" x14ac:dyDescent="0.2"/>
  <cols>
    <col min="1" max="1" width="7.75" customWidth="1"/>
    <col min="2" max="2" width="39.375" customWidth="1"/>
    <col min="3" max="3" width="18.625" customWidth="1"/>
    <col min="4" max="4" width="14.75" customWidth="1"/>
    <col min="5" max="5" width="15" customWidth="1"/>
    <col min="6" max="6" width="12.125" customWidth="1"/>
    <col min="7" max="7" width="11.375" customWidth="1"/>
    <col min="8" max="8" width="11.5" customWidth="1"/>
    <col min="9" max="9" width="12.25" customWidth="1"/>
    <col min="10" max="10" width="13.5" customWidth="1"/>
    <col min="11" max="11" width="11.75" customWidth="1"/>
    <col min="12" max="12" width="13.625" customWidth="1"/>
    <col min="13" max="13" width="13" customWidth="1"/>
  </cols>
  <sheetData>
    <row r="1" spans="1:13" ht="29.25" customHeight="1" x14ac:dyDescent="0.2">
      <c r="A1" s="212" t="s">
        <v>5</v>
      </c>
      <c r="B1" s="212"/>
      <c r="C1" s="212"/>
      <c r="D1" s="212"/>
      <c r="E1" s="212"/>
      <c r="F1" s="212"/>
      <c r="G1" s="212"/>
      <c r="H1" s="212"/>
      <c r="I1" s="212"/>
      <c r="J1" s="212"/>
      <c r="K1" s="212"/>
      <c r="L1" s="212"/>
      <c r="M1" s="50"/>
    </row>
    <row r="2" spans="1:13" ht="20.25" customHeight="1" x14ac:dyDescent="0.2">
      <c r="A2" s="210" t="s">
        <v>6</v>
      </c>
      <c r="B2" s="210"/>
      <c r="C2" s="210"/>
      <c r="D2" s="210"/>
      <c r="E2" s="210"/>
      <c r="F2" s="210"/>
      <c r="G2" s="210"/>
      <c r="H2" s="210"/>
      <c r="I2" s="210"/>
      <c r="J2" s="210"/>
      <c r="K2" s="210"/>
      <c r="L2" s="210"/>
      <c r="M2" s="50"/>
    </row>
    <row r="3" spans="1:13" ht="24" customHeight="1" x14ac:dyDescent="0.2">
      <c r="A3" s="210" t="s">
        <v>7</v>
      </c>
      <c r="B3" s="210"/>
      <c r="C3" s="210"/>
      <c r="D3" s="210"/>
      <c r="E3" s="210"/>
      <c r="F3" s="210"/>
      <c r="G3" s="210"/>
      <c r="H3" s="210"/>
      <c r="I3" s="210"/>
      <c r="J3" s="210"/>
      <c r="K3" s="210"/>
      <c r="L3" s="210"/>
      <c r="M3" s="201" t="s">
        <v>0</v>
      </c>
    </row>
    <row r="4" spans="1:13" ht="14.25" customHeight="1" x14ac:dyDescent="0.2">
      <c r="A4" s="210"/>
      <c r="B4" s="210"/>
      <c r="C4" s="210"/>
      <c r="D4" s="210"/>
      <c r="E4" s="210"/>
      <c r="F4" s="210"/>
      <c r="G4" s="210"/>
      <c r="H4" s="210"/>
      <c r="I4" s="210"/>
      <c r="J4" s="210"/>
      <c r="K4" s="210"/>
      <c r="L4" s="210"/>
      <c r="M4" s="201"/>
    </row>
    <row r="5" spans="1:13" ht="17.25" customHeight="1" x14ac:dyDescent="0.2">
      <c r="A5" s="212" t="s">
        <v>180</v>
      </c>
      <c r="B5" s="212"/>
      <c r="C5" s="212"/>
      <c r="D5" s="212"/>
      <c r="E5" s="212"/>
      <c r="F5" s="212"/>
      <c r="G5" s="212"/>
      <c r="H5" s="212"/>
      <c r="I5" s="212"/>
      <c r="J5" s="212"/>
      <c r="K5" s="212"/>
      <c r="L5" s="212"/>
      <c r="M5" s="203" t="s">
        <v>1</v>
      </c>
    </row>
    <row r="6" spans="1:13" ht="14.25" customHeight="1" x14ac:dyDescent="0.2">
      <c r="A6" s="210" t="s">
        <v>2467</v>
      </c>
      <c r="B6" s="210"/>
      <c r="C6" s="210"/>
      <c r="D6" s="210"/>
      <c r="E6" s="210"/>
      <c r="F6" s="210"/>
      <c r="G6" s="210"/>
      <c r="H6" s="210"/>
      <c r="I6" s="210"/>
      <c r="J6" s="210"/>
      <c r="K6" s="210"/>
      <c r="L6" s="210"/>
      <c r="M6" s="203"/>
    </row>
    <row r="7" spans="1:13" ht="14.25" customHeight="1" x14ac:dyDescent="0.2">
      <c r="A7" s="210"/>
      <c r="B7" s="210"/>
      <c r="C7" s="210"/>
      <c r="D7" s="210"/>
      <c r="E7" s="62"/>
      <c r="F7" s="108"/>
      <c r="G7" s="108"/>
      <c r="H7" s="108"/>
      <c r="I7" s="108"/>
      <c r="J7" s="108"/>
      <c r="K7" s="108"/>
      <c r="L7" s="62"/>
      <c r="M7" s="203"/>
    </row>
    <row r="8" spans="1:13" ht="20.25" customHeight="1" x14ac:dyDescent="0.2">
      <c r="A8" s="211" t="s">
        <v>108</v>
      </c>
      <c r="B8" s="211"/>
      <c r="C8" s="211"/>
      <c r="D8" s="211"/>
      <c r="E8" s="211"/>
      <c r="F8" s="211"/>
      <c r="G8" s="211"/>
      <c r="H8" s="211"/>
      <c r="I8" s="211"/>
      <c r="J8" s="211"/>
      <c r="K8" s="211"/>
      <c r="L8" s="211"/>
      <c r="M8" s="203"/>
    </row>
    <row r="9" spans="1:13" s="63" customFormat="1" ht="20.25" customHeight="1" x14ac:dyDescent="0.2">
      <c r="A9" s="72" t="s">
        <v>2462</v>
      </c>
      <c r="B9" s="64"/>
      <c r="C9" s="55"/>
      <c r="D9" s="65"/>
      <c r="E9" s="99"/>
      <c r="F9" s="50"/>
      <c r="G9" s="50"/>
      <c r="H9" s="50"/>
      <c r="I9" s="50"/>
      <c r="J9" s="50"/>
      <c r="K9" s="65" t="s">
        <v>2468</v>
      </c>
      <c r="L9" s="99"/>
      <c r="M9" s="204"/>
    </row>
    <row r="10" spans="1:13" ht="15" x14ac:dyDescent="0.2">
      <c r="A10" s="138" t="s">
        <v>137</v>
      </c>
      <c r="B10" s="138" t="s">
        <v>3</v>
      </c>
      <c r="C10" s="139" t="s">
        <v>172</v>
      </c>
      <c r="D10" s="139" t="s">
        <v>173</v>
      </c>
      <c r="E10" s="139" t="s">
        <v>174</v>
      </c>
      <c r="F10" s="139" t="s">
        <v>708</v>
      </c>
      <c r="G10" s="139" t="s">
        <v>709</v>
      </c>
      <c r="H10" s="139" t="s">
        <v>710</v>
      </c>
      <c r="I10" s="139" t="s">
        <v>711</v>
      </c>
      <c r="J10" s="139" t="s">
        <v>712</v>
      </c>
      <c r="K10" s="139" t="s">
        <v>713</v>
      </c>
      <c r="L10" s="139" t="s">
        <v>714</v>
      </c>
      <c r="M10" s="139" t="s">
        <v>715</v>
      </c>
    </row>
    <row r="11" spans="1:13" ht="26.25" thickBot="1" x14ac:dyDescent="0.25">
      <c r="A11" s="140" t="s">
        <v>140</v>
      </c>
      <c r="B11" s="140" t="s">
        <v>177</v>
      </c>
      <c r="C11" s="141" t="s">
        <v>1585</v>
      </c>
      <c r="D11" s="145" t="s">
        <v>1586</v>
      </c>
      <c r="E11" s="145" t="s">
        <v>1586</v>
      </c>
      <c r="F11" s="145" t="s">
        <v>1587</v>
      </c>
      <c r="G11" s="145" t="s">
        <v>1588</v>
      </c>
      <c r="H11" s="145" t="s">
        <v>1589</v>
      </c>
      <c r="I11" s="145" t="s">
        <v>1590</v>
      </c>
      <c r="J11" s="145" t="s">
        <v>1591</v>
      </c>
      <c r="K11" s="145" t="s">
        <v>1592</v>
      </c>
      <c r="L11" s="145" t="s">
        <v>1593</v>
      </c>
      <c r="M11" s="145" t="s">
        <v>1594</v>
      </c>
    </row>
    <row r="12" spans="1:13" ht="27" thickTop="1" thickBot="1" x14ac:dyDescent="0.25">
      <c r="A12" s="140" t="s">
        <v>141</v>
      </c>
      <c r="B12" s="140" t="s">
        <v>142</v>
      </c>
      <c r="C12" s="141" t="s">
        <v>1595</v>
      </c>
      <c r="D12" s="146" t="s">
        <v>1595</v>
      </c>
      <c r="E12" s="141" t="s">
        <v>716</v>
      </c>
      <c r="F12" s="141" t="s">
        <v>716</v>
      </c>
      <c r="G12" s="141" t="s">
        <v>716</v>
      </c>
      <c r="H12" s="141" t="s">
        <v>716</v>
      </c>
      <c r="I12" s="141" t="s">
        <v>716</v>
      </c>
      <c r="J12" s="141" t="s">
        <v>716</v>
      </c>
      <c r="K12" s="141" t="s">
        <v>716</v>
      </c>
      <c r="L12" s="141" t="s">
        <v>716</v>
      </c>
      <c r="M12" s="141" t="s">
        <v>716</v>
      </c>
    </row>
    <row r="13" spans="1:13" ht="27" thickTop="1" thickBot="1" x14ac:dyDescent="0.25">
      <c r="A13" s="140" t="s">
        <v>143</v>
      </c>
      <c r="B13" s="140" t="s">
        <v>144</v>
      </c>
      <c r="C13" s="141" t="s">
        <v>1595</v>
      </c>
      <c r="D13" s="145" t="s">
        <v>1595</v>
      </c>
      <c r="E13" s="141" t="s">
        <v>716</v>
      </c>
      <c r="F13" s="141" t="s">
        <v>716</v>
      </c>
      <c r="G13" s="141" t="s">
        <v>716</v>
      </c>
      <c r="H13" s="141" t="s">
        <v>716</v>
      </c>
      <c r="I13" s="141" t="s">
        <v>716</v>
      </c>
      <c r="J13" s="141" t="s">
        <v>716</v>
      </c>
      <c r="K13" s="141" t="s">
        <v>716</v>
      </c>
      <c r="L13" s="141" t="s">
        <v>716</v>
      </c>
      <c r="M13" s="141" t="s">
        <v>716</v>
      </c>
    </row>
    <row r="14" spans="1:13" ht="27" thickTop="1" thickBot="1" x14ac:dyDescent="0.25">
      <c r="A14" s="140" t="s">
        <v>145</v>
      </c>
      <c r="B14" s="140" t="s">
        <v>146</v>
      </c>
      <c r="C14" s="141" t="s">
        <v>1596</v>
      </c>
      <c r="D14" s="145" t="s">
        <v>1597</v>
      </c>
      <c r="E14" s="145" t="s">
        <v>1598</v>
      </c>
      <c r="F14" s="141" t="s">
        <v>716</v>
      </c>
      <c r="G14" s="141" t="s">
        <v>716</v>
      </c>
      <c r="H14" s="141" t="s">
        <v>716</v>
      </c>
      <c r="I14" s="141" t="s">
        <v>716</v>
      </c>
      <c r="J14" s="141" t="s">
        <v>716</v>
      </c>
      <c r="K14" s="141" t="s">
        <v>716</v>
      </c>
      <c r="L14" s="141" t="s">
        <v>716</v>
      </c>
      <c r="M14" s="141" t="s">
        <v>716</v>
      </c>
    </row>
    <row r="15" spans="1:13" ht="27" thickTop="1" thickBot="1" x14ac:dyDescent="0.25">
      <c r="A15" s="140" t="s">
        <v>147</v>
      </c>
      <c r="B15" s="140" t="s">
        <v>184</v>
      </c>
      <c r="C15" s="141" t="s">
        <v>2350</v>
      </c>
      <c r="D15" s="146" t="s">
        <v>1599</v>
      </c>
      <c r="E15" s="146" t="s">
        <v>1600</v>
      </c>
      <c r="F15" s="146" t="s">
        <v>1601</v>
      </c>
      <c r="G15" s="146" t="s">
        <v>1602</v>
      </c>
      <c r="H15" s="146" t="s">
        <v>1603</v>
      </c>
      <c r="I15" s="146" t="s">
        <v>2351</v>
      </c>
      <c r="J15" s="146" t="s">
        <v>2352</v>
      </c>
      <c r="K15" s="146" t="s">
        <v>1604</v>
      </c>
      <c r="L15" s="146" t="s">
        <v>1605</v>
      </c>
      <c r="M15" s="146" t="s">
        <v>1606</v>
      </c>
    </row>
    <row r="16" spans="1:13" ht="27" thickTop="1" thickBot="1" x14ac:dyDescent="0.25">
      <c r="A16" s="140" t="s">
        <v>148</v>
      </c>
      <c r="B16" s="140" t="s">
        <v>185</v>
      </c>
      <c r="C16" s="141" t="s">
        <v>1607</v>
      </c>
      <c r="D16" s="145" t="s">
        <v>1607</v>
      </c>
      <c r="E16" s="141" t="s">
        <v>716</v>
      </c>
      <c r="F16" s="141" t="s">
        <v>716</v>
      </c>
      <c r="G16" s="141" t="s">
        <v>716</v>
      </c>
      <c r="H16" s="141" t="s">
        <v>716</v>
      </c>
      <c r="I16" s="141" t="s">
        <v>716</v>
      </c>
      <c r="J16" s="141" t="s">
        <v>716</v>
      </c>
      <c r="K16" s="141" t="s">
        <v>716</v>
      </c>
      <c r="L16" s="141" t="s">
        <v>716</v>
      </c>
      <c r="M16" s="141" t="s">
        <v>716</v>
      </c>
    </row>
    <row r="17" spans="1:13" ht="27" thickTop="1" thickBot="1" x14ac:dyDescent="0.25">
      <c r="A17" s="140" t="s">
        <v>1263</v>
      </c>
      <c r="B17" s="140" t="s">
        <v>187</v>
      </c>
      <c r="C17" s="141" t="s">
        <v>1608</v>
      </c>
      <c r="D17" s="141" t="s">
        <v>716</v>
      </c>
      <c r="E17" s="145" t="s">
        <v>1608</v>
      </c>
      <c r="F17" s="141" t="s">
        <v>716</v>
      </c>
      <c r="G17" s="141" t="s">
        <v>716</v>
      </c>
      <c r="H17" s="141" t="s">
        <v>716</v>
      </c>
      <c r="I17" s="141" t="s">
        <v>716</v>
      </c>
      <c r="J17" s="141" t="s">
        <v>716</v>
      </c>
      <c r="K17" s="141" t="s">
        <v>716</v>
      </c>
      <c r="L17" s="141" t="s">
        <v>716</v>
      </c>
      <c r="M17" s="141" t="s">
        <v>716</v>
      </c>
    </row>
    <row r="18" spans="1:13" ht="27" thickTop="1" thickBot="1" x14ac:dyDescent="0.25">
      <c r="A18" s="140" t="s">
        <v>1264</v>
      </c>
      <c r="B18" s="140" t="s">
        <v>189</v>
      </c>
      <c r="C18" s="141" t="s">
        <v>1609</v>
      </c>
      <c r="D18" s="145" t="s">
        <v>1610</v>
      </c>
      <c r="E18" s="145" t="s">
        <v>1611</v>
      </c>
      <c r="F18" s="141" t="s">
        <v>716</v>
      </c>
      <c r="G18" s="141" t="s">
        <v>716</v>
      </c>
      <c r="H18" s="141" t="s">
        <v>716</v>
      </c>
      <c r="I18" s="141" t="s">
        <v>716</v>
      </c>
      <c r="J18" s="141" t="s">
        <v>716</v>
      </c>
      <c r="K18" s="141" t="s">
        <v>716</v>
      </c>
      <c r="L18" s="141" t="s">
        <v>716</v>
      </c>
      <c r="M18" s="141" t="s">
        <v>716</v>
      </c>
    </row>
    <row r="19" spans="1:13" ht="27" thickTop="1" thickBot="1" x14ac:dyDescent="0.25">
      <c r="A19" s="140" t="s">
        <v>1265</v>
      </c>
      <c r="B19" s="140" t="s">
        <v>191</v>
      </c>
      <c r="C19" s="141" t="s">
        <v>1612</v>
      </c>
      <c r="D19" s="141" t="s">
        <v>716</v>
      </c>
      <c r="E19" s="145" t="s">
        <v>1613</v>
      </c>
      <c r="F19" s="145" t="s">
        <v>1614</v>
      </c>
      <c r="G19" s="141" t="s">
        <v>716</v>
      </c>
      <c r="H19" s="141" t="s">
        <v>716</v>
      </c>
      <c r="I19" s="141" t="s">
        <v>716</v>
      </c>
      <c r="J19" s="141" t="s">
        <v>716</v>
      </c>
      <c r="K19" s="141" t="s">
        <v>716</v>
      </c>
      <c r="L19" s="141" t="s">
        <v>716</v>
      </c>
      <c r="M19" s="141" t="s">
        <v>716</v>
      </c>
    </row>
    <row r="20" spans="1:13" ht="27" thickTop="1" thickBot="1" x14ac:dyDescent="0.25">
      <c r="A20" s="140" t="s">
        <v>1266</v>
      </c>
      <c r="B20" s="140" t="s">
        <v>193</v>
      </c>
      <c r="C20" s="141" t="s">
        <v>1615</v>
      </c>
      <c r="D20" s="141" t="s">
        <v>716</v>
      </c>
      <c r="E20" s="141" t="s">
        <v>716</v>
      </c>
      <c r="F20" s="145" t="s">
        <v>1616</v>
      </c>
      <c r="G20" s="145" t="s">
        <v>1616</v>
      </c>
      <c r="H20" s="141" t="s">
        <v>716</v>
      </c>
      <c r="I20" s="141" t="s">
        <v>716</v>
      </c>
      <c r="J20" s="141" t="s">
        <v>716</v>
      </c>
      <c r="K20" s="141" t="s">
        <v>716</v>
      </c>
      <c r="L20" s="141" t="s">
        <v>716</v>
      </c>
      <c r="M20" s="141" t="s">
        <v>716</v>
      </c>
    </row>
    <row r="21" spans="1:13" ht="27" thickTop="1" thickBot="1" x14ac:dyDescent="0.25">
      <c r="A21" s="140" t="s">
        <v>1267</v>
      </c>
      <c r="B21" s="140" t="s">
        <v>195</v>
      </c>
      <c r="C21" s="141" t="s">
        <v>1617</v>
      </c>
      <c r="D21" s="141" t="s">
        <v>716</v>
      </c>
      <c r="E21" s="141" t="s">
        <v>716</v>
      </c>
      <c r="F21" s="145" t="s">
        <v>1618</v>
      </c>
      <c r="G21" s="145" t="s">
        <v>1619</v>
      </c>
      <c r="H21" s="141" t="s">
        <v>716</v>
      </c>
      <c r="I21" s="141" t="s">
        <v>716</v>
      </c>
      <c r="J21" s="141" t="s">
        <v>716</v>
      </c>
      <c r="K21" s="141" t="s">
        <v>716</v>
      </c>
      <c r="L21" s="141" t="s">
        <v>716</v>
      </c>
      <c r="M21" s="141" t="s">
        <v>716</v>
      </c>
    </row>
    <row r="22" spans="1:13" ht="27" thickTop="1" thickBot="1" x14ac:dyDescent="0.25">
      <c r="A22" s="140" t="s">
        <v>1268</v>
      </c>
      <c r="B22" s="140" t="s">
        <v>197</v>
      </c>
      <c r="C22" s="141" t="s">
        <v>1620</v>
      </c>
      <c r="D22" s="141" t="s">
        <v>716</v>
      </c>
      <c r="E22" s="141" t="s">
        <v>716</v>
      </c>
      <c r="F22" s="141" t="s">
        <v>716</v>
      </c>
      <c r="G22" s="141" t="s">
        <v>716</v>
      </c>
      <c r="H22" s="141" t="s">
        <v>716</v>
      </c>
      <c r="I22" s="146" t="s">
        <v>1621</v>
      </c>
      <c r="J22" s="146" t="s">
        <v>1622</v>
      </c>
      <c r="K22" s="141" t="s">
        <v>716</v>
      </c>
      <c r="L22" s="141" t="s">
        <v>716</v>
      </c>
      <c r="M22" s="141" t="s">
        <v>716</v>
      </c>
    </row>
    <row r="23" spans="1:13" ht="27" thickTop="1" thickBot="1" x14ac:dyDescent="0.25">
      <c r="A23" s="140" t="s">
        <v>1323</v>
      </c>
      <c r="B23" s="140" t="s">
        <v>357</v>
      </c>
      <c r="C23" s="141" t="s">
        <v>1623</v>
      </c>
      <c r="D23" s="141" t="s">
        <v>716</v>
      </c>
      <c r="E23" s="141" t="s">
        <v>716</v>
      </c>
      <c r="F23" s="141" t="s">
        <v>716</v>
      </c>
      <c r="G23" s="141" t="s">
        <v>716</v>
      </c>
      <c r="H23" s="141" t="s">
        <v>716</v>
      </c>
      <c r="I23" s="145" t="s">
        <v>1624</v>
      </c>
      <c r="J23" s="145" t="s">
        <v>1625</v>
      </c>
      <c r="K23" s="141" t="s">
        <v>716</v>
      </c>
      <c r="L23" s="141" t="s">
        <v>716</v>
      </c>
      <c r="M23" s="141" t="s">
        <v>716</v>
      </c>
    </row>
    <row r="24" spans="1:13" ht="27" thickTop="1" thickBot="1" x14ac:dyDescent="0.25">
      <c r="A24" s="140" t="s">
        <v>1324</v>
      </c>
      <c r="B24" s="140" t="s">
        <v>427</v>
      </c>
      <c r="C24" s="141" t="s">
        <v>1626</v>
      </c>
      <c r="D24" s="141" t="s">
        <v>716</v>
      </c>
      <c r="E24" s="141" t="s">
        <v>716</v>
      </c>
      <c r="F24" s="141" t="s">
        <v>716</v>
      </c>
      <c r="G24" s="141" t="s">
        <v>716</v>
      </c>
      <c r="H24" s="141" t="s">
        <v>716</v>
      </c>
      <c r="I24" s="145" t="s">
        <v>1627</v>
      </c>
      <c r="J24" s="145" t="s">
        <v>1628</v>
      </c>
      <c r="K24" s="141" t="s">
        <v>716</v>
      </c>
      <c r="L24" s="141" t="s">
        <v>716</v>
      </c>
      <c r="M24" s="141" t="s">
        <v>716</v>
      </c>
    </row>
    <row r="25" spans="1:13" ht="27" thickTop="1" thickBot="1" x14ac:dyDescent="0.25">
      <c r="A25" s="140" t="s">
        <v>1325</v>
      </c>
      <c r="B25" s="140" t="s">
        <v>479</v>
      </c>
      <c r="C25" s="141" t="s">
        <v>1629</v>
      </c>
      <c r="D25" s="141" t="s">
        <v>716</v>
      </c>
      <c r="E25" s="141" t="s">
        <v>716</v>
      </c>
      <c r="F25" s="141" t="s">
        <v>716</v>
      </c>
      <c r="G25" s="141" t="s">
        <v>716</v>
      </c>
      <c r="H25" s="141" t="s">
        <v>716</v>
      </c>
      <c r="I25" s="141" t="s">
        <v>716</v>
      </c>
      <c r="J25" s="145" t="s">
        <v>1629</v>
      </c>
      <c r="K25" s="141" t="s">
        <v>716</v>
      </c>
      <c r="L25" s="141" t="s">
        <v>716</v>
      </c>
      <c r="M25" s="141" t="s">
        <v>716</v>
      </c>
    </row>
    <row r="26" spans="1:13" ht="27" thickTop="1" thickBot="1" x14ac:dyDescent="0.25">
      <c r="A26" s="140" t="s">
        <v>1269</v>
      </c>
      <c r="B26" s="140" t="s">
        <v>1326</v>
      </c>
      <c r="C26" s="141" t="s">
        <v>1630</v>
      </c>
      <c r="D26" s="141" t="s">
        <v>716</v>
      </c>
      <c r="E26" s="141" t="s">
        <v>716</v>
      </c>
      <c r="F26" s="141" t="s">
        <v>716</v>
      </c>
      <c r="G26" s="141" t="s">
        <v>716</v>
      </c>
      <c r="H26" s="145" t="s">
        <v>1631</v>
      </c>
      <c r="I26" s="145" t="s">
        <v>1632</v>
      </c>
      <c r="J26" s="145" t="s">
        <v>1633</v>
      </c>
      <c r="K26" s="145" t="s">
        <v>1633</v>
      </c>
      <c r="L26" s="141" t="s">
        <v>716</v>
      </c>
      <c r="M26" s="145" t="s">
        <v>1631</v>
      </c>
    </row>
    <row r="27" spans="1:13" ht="27" thickTop="1" thickBot="1" x14ac:dyDescent="0.25">
      <c r="A27" s="140" t="s">
        <v>1270</v>
      </c>
      <c r="B27" s="140" t="s">
        <v>183</v>
      </c>
      <c r="C27" s="141" t="s">
        <v>1634</v>
      </c>
      <c r="D27" s="141" t="s">
        <v>716</v>
      </c>
      <c r="E27" s="141" t="s">
        <v>716</v>
      </c>
      <c r="F27" s="141" t="s">
        <v>716</v>
      </c>
      <c r="G27" s="141" t="s">
        <v>716</v>
      </c>
      <c r="H27" s="141" t="s">
        <v>716</v>
      </c>
      <c r="I27" s="141" t="s">
        <v>716</v>
      </c>
      <c r="J27" s="141" t="s">
        <v>716</v>
      </c>
      <c r="K27" s="141" t="s">
        <v>716</v>
      </c>
      <c r="L27" s="141" t="s">
        <v>716</v>
      </c>
      <c r="M27" s="145" t="s">
        <v>1634</v>
      </c>
    </row>
    <row r="28" spans="1:13" ht="27" thickTop="1" thickBot="1" x14ac:dyDescent="0.25">
      <c r="A28" s="140" t="s">
        <v>1271</v>
      </c>
      <c r="B28" s="140" t="s">
        <v>200</v>
      </c>
      <c r="C28" s="141" t="s">
        <v>1635</v>
      </c>
      <c r="D28" s="141" t="s">
        <v>716</v>
      </c>
      <c r="E28" s="141" t="s">
        <v>716</v>
      </c>
      <c r="F28" s="141" t="s">
        <v>716</v>
      </c>
      <c r="G28" s="141" t="s">
        <v>716</v>
      </c>
      <c r="H28" s="141" t="s">
        <v>716</v>
      </c>
      <c r="I28" s="145" t="s">
        <v>1636</v>
      </c>
      <c r="J28" s="145" t="s">
        <v>1637</v>
      </c>
      <c r="K28" s="141" t="s">
        <v>716</v>
      </c>
      <c r="L28" s="141" t="s">
        <v>716</v>
      </c>
      <c r="M28" s="141" t="s">
        <v>716</v>
      </c>
    </row>
    <row r="29" spans="1:13" ht="27" thickTop="1" thickBot="1" x14ac:dyDescent="0.25">
      <c r="A29" s="140" t="s">
        <v>1272</v>
      </c>
      <c r="B29" s="140" t="s">
        <v>202</v>
      </c>
      <c r="C29" s="141" t="s">
        <v>2353</v>
      </c>
      <c r="D29" s="141" t="s">
        <v>716</v>
      </c>
      <c r="E29" s="141" t="s">
        <v>716</v>
      </c>
      <c r="F29" s="141" t="s">
        <v>716</v>
      </c>
      <c r="G29" s="141" t="s">
        <v>716</v>
      </c>
      <c r="H29" s="141" t="s">
        <v>716</v>
      </c>
      <c r="I29" s="145" t="s">
        <v>2354</v>
      </c>
      <c r="J29" s="145" t="s">
        <v>2354</v>
      </c>
      <c r="K29" s="141" t="s">
        <v>716</v>
      </c>
      <c r="L29" s="141" t="s">
        <v>716</v>
      </c>
      <c r="M29" s="141" t="s">
        <v>716</v>
      </c>
    </row>
    <row r="30" spans="1:13" ht="27" thickTop="1" thickBot="1" x14ac:dyDescent="0.25">
      <c r="A30" s="140" t="s">
        <v>1273</v>
      </c>
      <c r="B30" s="140" t="s">
        <v>203</v>
      </c>
      <c r="C30" s="141" t="s">
        <v>1638</v>
      </c>
      <c r="D30" s="141" t="s">
        <v>716</v>
      </c>
      <c r="E30" s="141" t="s">
        <v>716</v>
      </c>
      <c r="F30" s="141" t="s">
        <v>716</v>
      </c>
      <c r="G30" s="141" t="s">
        <v>716</v>
      </c>
      <c r="H30" s="141" t="s">
        <v>716</v>
      </c>
      <c r="I30" s="141" t="s">
        <v>716</v>
      </c>
      <c r="J30" s="145" t="s">
        <v>1638</v>
      </c>
      <c r="K30" s="141" t="s">
        <v>716</v>
      </c>
      <c r="L30" s="141" t="s">
        <v>716</v>
      </c>
      <c r="M30" s="141" t="s">
        <v>716</v>
      </c>
    </row>
    <row r="31" spans="1:13" ht="27" thickTop="1" thickBot="1" x14ac:dyDescent="0.25">
      <c r="A31" s="140" t="s">
        <v>1274</v>
      </c>
      <c r="B31" s="140" t="s">
        <v>204</v>
      </c>
      <c r="C31" s="141" t="s">
        <v>1639</v>
      </c>
      <c r="D31" s="141" t="s">
        <v>716</v>
      </c>
      <c r="E31" s="141" t="s">
        <v>716</v>
      </c>
      <c r="F31" s="141" t="s">
        <v>716</v>
      </c>
      <c r="G31" s="141" t="s">
        <v>716</v>
      </c>
      <c r="H31" s="141" t="s">
        <v>716</v>
      </c>
      <c r="I31" s="145" t="s">
        <v>1640</v>
      </c>
      <c r="J31" s="145" t="s">
        <v>1640</v>
      </c>
      <c r="K31" s="141" t="s">
        <v>716</v>
      </c>
      <c r="L31" s="141" t="s">
        <v>716</v>
      </c>
      <c r="M31" s="141" t="s">
        <v>716</v>
      </c>
    </row>
    <row r="32" spans="1:13" ht="27" thickTop="1" thickBot="1" x14ac:dyDescent="0.25">
      <c r="A32" s="140" t="s">
        <v>1275</v>
      </c>
      <c r="B32" s="140" t="s">
        <v>205</v>
      </c>
      <c r="C32" s="141" t="s">
        <v>1641</v>
      </c>
      <c r="D32" s="141" t="s">
        <v>716</v>
      </c>
      <c r="E32" s="141" t="s">
        <v>716</v>
      </c>
      <c r="F32" s="141" t="s">
        <v>716</v>
      </c>
      <c r="G32" s="141" t="s">
        <v>716</v>
      </c>
      <c r="H32" s="141" t="s">
        <v>716</v>
      </c>
      <c r="I32" s="141" t="s">
        <v>716</v>
      </c>
      <c r="J32" s="145" t="s">
        <v>1642</v>
      </c>
      <c r="K32" s="145" t="s">
        <v>1642</v>
      </c>
      <c r="L32" s="141" t="s">
        <v>716</v>
      </c>
      <c r="M32" s="141" t="s">
        <v>716</v>
      </c>
    </row>
    <row r="33" spans="1:13" ht="27" thickTop="1" thickBot="1" x14ac:dyDescent="0.25">
      <c r="A33" s="140" t="s">
        <v>1276</v>
      </c>
      <c r="B33" s="140" t="s">
        <v>206</v>
      </c>
      <c r="C33" s="141" t="s">
        <v>1643</v>
      </c>
      <c r="D33" s="141" t="s">
        <v>716</v>
      </c>
      <c r="E33" s="141" t="s">
        <v>716</v>
      </c>
      <c r="F33" s="141" t="s">
        <v>716</v>
      </c>
      <c r="G33" s="141" t="s">
        <v>716</v>
      </c>
      <c r="H33" s="141" t="s">
        <v>716</v>
      </c>
      <c r="I33" s="141" t="s">
        <v>716</v>
      </c>
      <c r="J33" s="141" t="s">
        <v>716</v>
      </c>
      <c r="K33" s="145" t="s">
        <v>1643</v>
      </c>
      <c r="L33" s="141" t="s">
        <v>716</v>
      </c>
      <c r="M33" s="141" t="s">
        <v>716</v>
      </c>
    </row>
    <row r="34" spans="1:13" ht="27" thickTop="1" thickBot="1" x14ac:dyDescent="0.25">
      <c r="A34" s="140" t="s">
        <v>1277</v>
      </c>
      <c r="B34" s="140" t="s">
        <v>207</v>
      </c>
      <c r="C34" s="141" t="s">
        <v>1644</v>
      </c>
      <c r="D34" s="141" t="s">
        <v>716</v>
      </c>
      <c r="E34" s="141" t="s">
        <v>716</v>
      </c>
      <c r="F34" s="141" t="s">
        <v>716</v>
      </c>
      <c r="G34" s="141" t="s">
        <v>716</v>
      </c>
      <c r="H34" s="141" t="s">
        <v>716</v>
      </c>
      <c r="I34" s="141" t="s">
        <v>716</v>
      </c>
      <c r="J34" s="141" t="s">
        <v>716</v>
      </c>
      <c r="K34" s="145" t="s">
        <v>1645</v>
      </c>
      <c r="L34" s="145" t="s">
        <v>1645</v>
      </c>
      <c r="M34" s="141" t="s">
        <v>716</v>
      </c>
    </row>
    <row r="35" spans="1:13" ht="27" thickTop="1" thickBot="1" x14ac:dyDescent="0.25">
      <c r="A35" s="140" t="s">
        <v>1278</v>
      </c>
      <c r="B35" s="140" t="s">
        <v>149</v>
      </c>
      <c r="C35" s="141" t="s">
        <v>1646</v>
      </c>
      <c r="D35" s="141" t="s">
        <v>716</v>
      </c>
      <c r="E35" s="141" t="s">
        <v>716</v>
      </c>
      <c r="F35" s="141" t="s">
        <v>716</v>
      </c>
      <c r="G35" s="141" t="s">
        <v>716</v>
      </c>
      <c r="H35" s="141" t="s">
        <v>716</v>
      </c>
      <c r="I35" s="141" t="s">
        <v>716</v>
      </c>
      <c r="J35" s="141" t="s">
        <v>716</v>
      </c>
      <c r="K35" s="145" t="s">
        <v>1647</v>
      </c>
      <c r="L35" s="145" t="s">
        <v>1648</v>
      </c>
      <c r="M35" s="145" t="s">
        <v>1649</v>
      </c>
    </row>
    <row r="36" spans="1:13" ht="27" thickTop="1" thickBot="1" x14ac:dyDescent="0.25">
      <c r="A36" s="140" t="s">
        <v>1279</v>
      </c>
      <c r="B36" s="140" t="s">
        <v>208</v>
      </c>
      <c r="C36" s="141" t="s">
        <v>1650</v>
      </c>
      <c r="D36" s="141" t="s">
        <v>716</v>
      </c>
      <c r="E36" s="141" t="s">
        <v>716</v>
      </c>
      <c r="F36" s="141" t="s">
        <v>716</v>
      </c>
      <c r="G36" s="141" t="s">
        <v>716</v>
      </c>
      <c r="H36" s="141" t="s">
        <v>716</v>
      </c>
      <c r="I36" s="141" t="s">
        <v>716</v>
      </c>
      <c r="J36" s="145" t="s">
        <v>1650</v>
      </c>
      <c r="K36" s="141" t="s">
        <v>716</v>
      </c>
      <c r="L36" s="141" t="s">
        <v>716</v>
      </c>
      <c r="M36" s="141" t="s">
        <v>716</v>
      </c>
    </row>
    <row r="37" spans="1:13" ht="27" thickTop="1" thickBot="1" x14ac:dyDescent="0.25">
      <c r="A37" s="140" t="s">
        <v>1280</v>
      </c>
      <c r="B37" s="140" t="s">
        <v>209</v>
      </c>
      <c r="C37" s="141" t="s">
        <v>1651</v>
      </c>
      <c r="D37" s="141" t="s">
        <v>716</v>
      </c>
      <c r="E37" s="141" t="s">
        <v>716</v>
      </c>
      <c r="F37" s="141" t="s">
        <v>716</v>
      </c>
      <c r="G37" s="141" t="s">
        <v>716</v>
      </c>
      <c r="H37" s="141" t="s">
        <v>716</v>
      </c>
      <c r="I37" s="141" t="s">
        <v>716</v>
      </c>
      <c r="J37" s="141" t="s">
        <v>716</v>
      </c>
      <c r="K37" s="141" t="s">
        <v>716</v>
      </c>
      <c r="L37" s="141" t="s">
        <v>716</v>
      </c>
      <c r="M37" s="145" t="s">
        <v>1651</v>
      </c>
    </row>
    <row r="38" spans="1:13" ht="27" thickTop="1" thickBot="1" x14ac:dyDescent="0.25">
      <c r="A38" s="140" t="s">
        <v>1281</v>
      </c>
      <c r="B38" s="140" t="s">
        <v>210</v>
      </c>
      <c r="C38" s="141" t="s">
        <v>1652</v>
      </c>
      <c r="D38" s="141" t="s">
        <v>716</v>
      </c>
      <c r="E38" s="141" t="s">
        <v>716</v>
      </c>
      <c r="F38" s="141" t="s">
        <v>716</v>
      </c>
      <c r="G38" s="141" t="s">
        <v>716</v>
      </c>
      <c r="H38" s="141" t="s">
        <v>716</v>
      </c>
      <c r="I38" s="141" t="s">
        <v>716</v>
      </c>
      <c r="J38" s="141" t="s">
        <v>716</v>
      </c>
      <c r="K38" s="141" t="s">
        <v>716</v>
      </c>
      <c r="L38" s="145" t="s">
        <v>1652</v>
      </c>
      <c r="M38" s="141" t="s">
        <v>716</v>
      </c>
    </row>
    <row r="39" spans="1:13" ht="27" thickTop="1" thickBot="1" x14ac:dyDescent="0.25">
      <c r="A39" s="140" t="s">
        <v>1327</v>
      </c>
      <c r="B39" s="140" t="s">
        <v>211</v>
      </c>
      <c r="C39" s="141" t="s">
        <v>1653</v>
      </c>
      <c r="D39" s="141" t="s">
        <v>716</v>
      </c>
      <c r="E39" s="141" t="s">
        <v>716</v>
      </c>
      <c r="F39" s="141" t="s">
        <v>716</v>
      </c>
      <c r="G39" s="141" t="s">
        <v>716</v>
      </c>
      <c r="H39" s="141" t="s">
        <v>716</v>
      </c>
      <c r="I39" s="141" t="s">
        <v>716</v>
      </c>
      <c r="J39" s="141" t="s">
        <v>716</v>
      </c>
      <c r="K39" s="141" t="s">
        <v>716</v>
      </c>
      <c r="L39" s="145" t="s">
        <v>1653</v>
      </c>
      <c r="M39" s="141" t="s">
        <v>716</v>
      </c>
    </row>
    <row r="40" spans="1:13" ht="27" thickTop="1" thickBot="1" x14ac:dyDescent="0.25">
      <c r="A40" s="140" t="s">
        <v>1328</v>
      </c>
      <c r="B40" s="140" t="s">
        <v>153</v>
      </c>
      <c r="C40" s="141" t="s">
        <v>1654</v>
      </c>
      <c r="D40" s="141" t="s">
        <v>716</v>
      </c>
      <c r="E40" s="141" t="s">
        <v>716</v>
      </c>
      <c r="F40" s="141" t="s">
        <v>716</v>
      </c>
      <c r="G40" s="141" t="s">
        <v>716</v>
      </c>
      <c r="H40" s="141" t="s">
        <v>716</v>
      </c>
      <c r="I40" s="141" t="s">
        <v>716</v>
      </c>
      <c r="J40" s="141" t="s">
        <v>716</v>
      </c>
      <c r="K40" s="141" t="s">
        <v>716</v>
      </c>
      <c r="L40" s="141" t="s">
        <v>716</v>
      </c>
      <c r="M40" s="145" t="s">
        <v>1654</v>
      </c>
    </row>
    <row r="41" spans="1:13" ht="27" thickTop="1" thickBot="1" x14ac:dyDescent="0.25">
      <c r="A41" s="140" t="s">
        <v>150</v>
      </c>
      <c r="B41" s="140" t="s">
        <v>151</v>
      </c>
      <c r="C41" s="141" t="s">
        <v>1655</v>
      </c>
      <c r="D41" s="141" t="s">
        <v>716</v>
      </c>
      <c r="E41" s="141" t="s">
        <v>716</v>
      </c>
      <c r="F41" s="141" t="s">
        <v>716</v>
      </c>
      <c r="G41" s="141" t="s">
        <v>716</v>
      </c>
      <c r="H41" s="141" t="s">
        <v>716</v>
      </c>
      <c r="I41" s="141" t="s">
        <v>716</v>
      </c>
      <c r="J41" s="146" t="s">
        <v>1656</v>
      </c>
      <c r="K41" s="146" t="s">
        <v>1657</v>
      </c>
      <c r="L41" s="146" t="s">
        <v>1658</v>
      </c>
      <c r="M41" s="146" t="s">
        <v>1659</v>
      </c>
    </row>
    <row r="42" spans="1:13" ht="27" thickTop="1" thickBot="1" x14ac:dyDescent="0.25">
      <c r="A42" s="140" t="s">
        <v>152</v>
      </c>
      <c r="B42" s="140" t="s">
        <v>146</v>
      </c>
      <c r="C42" s="141" t="s">
        <v>1660</v>
      </c>
      <c r="D42" s="141" t="s">
        <v>716</v>
      </c>
      <c r="E42" s="141" t="s">
        <v>716</v>
      </c>
      <c r="F42" s="141" t="s">
        <v>716</v>
      </c>
      <c r="G42" s="141" t="s">
        <v>716</v>
      </c>
      <c r="H42" s="141" t="s">
        <v>716</v>
      </c>
      <c r="I42" s="141" t="s">
        <v>716</v>
      </c>
      <c r="J42" s="145" t="s">
        <v>1660</v>
      </c>
      <c r="K42" s="141" t="s">
        <v>716</v>
      </c>
      <c r="L42" s="141" t="s">
        <v>716</v>
      </c>
      <c r="M42" s="141" t="s">
        <v>716</v>
      </c>
    </row>
    <row r="43" spans="1:13" ht="27" thickTop="1" thickBot="1" x14ac:dyDescent="0.25">
      <c r="A43" s="140" t="s">
        <v>186</v>
      </c>
      <c r="B43" s="140" t="s">
        <v>187</v>
      </c>
      <c r="C43" s="141" t="s">
        <v>1661</v>
      </c>
      <c r="D43" s="141" t="s">
        <v>716</v>
      </c>
      <c r="E43" s="141" t="s">
        <v>716</v>
      </c>
      <c r="F43" s="141" t="s">
        <v>716</v>
      </c>
      <c r="G43" s="141" t="s">
        <v>716</v>
      </c>
      <c r="H43" s="141" t="s">
        <v>716</v>
      </c>
      <c r="I43" s="141" t="s">
        <v>716</v>
      </c>
      <c r="J43" s="145" t="s">
        <v>1661</v>
      </c>
      <c r="K43" s="141" t="s">
        <v>716</v>
      </c>
      <c r="L43" s="141" t="s">
        <v>716</v>
      </c>
      <c r="M43" s="141" t="s">
        <v>716</v>
      </c>
    </row>
    <row r="44" spans="1:13" ht="27" thickTop="1" thickBot="1" x14ac:dyDescent="0.25">
      <c r="A44" s="140" t="s">
        <v>188</v>
      </c>
      <c r="B44" s="140" t="s">
        <v>189</v>
      </c>
      <c r="C44" s="141" t="s">
        <v>1662</v>
      </c>
      <c r="D44" s="141" t="s">
        <v>716</v>
      </c>
      <c r="E44" s="141" t="s">
        <v>716</v>
      </c>
      <c r="F44" s="141" t="s">
        <v>716</v>
      </c>
      <c r="G44" s="141" t="s">
        <v>716</v>
      </c>
      <c r="H44" s="141" t="s">
        <v>716</v>
      </c>
      <c r="I44" s="141" t="s">
        <v>716</v>
      </c>
      <c r="J44" s="145" t="s">
        <v>1663</v>
      </c>
      <c r="K44" s="145" t="s">
        <v>1664</v>
      </c>
      <c r="L44" s="141" t="s">
        <v>716</v>
      </c>
      <c r="M44" s="141" t="s">
        <v>716</v>
      </c>
    </row>
    <row r="45" spans="1:13" ht="27" thickTop="1" thickBot="1" x14ac:dyDescent="0.25">
      <c r="A45" s="140" t="s">
        <v>190</v>
      </c>
      <c r="B45" s="140" t="s">
        <v>191</v>
      </c>
      <c r="C45" s="141" t="s">
        <v>1665</v>
      </c>
      <c r="D45" s="141" t="s">
        <v>716</v>
      </c>
      <c r="E45" s="141" t="s">
        <v>716</v>
      </c>
      <c r="F45" s="141" t="s">
        <v>716</v>
      </c>
      <c r="G45" s="141" t="s">
        <v>716</v>
      </c>
      <c r="H45" s="141" t="s">
        <v>716</v>
      </c>
      <c r="I45" s="141" t="s">
        <v>716</v>
      </c>
      <c r="J45" s="141" t="s">
        <v>716</v>
      </c>
      <c r="K45" s="145" t="s">
        <v>1665</v>
      </c>
      <c r="L45" s="141" t="s">
        <v>716</v>
      </c>
      <c r="M45" s="141" t="s">
        <v>716</v>
      </c>
    </row>
    <row r="46" spans="1:13" ht="27" thickTop="1" thickBot="1" x14ac:dyDescent="0.25">
      <c r="A46" s="140" t="s">
        <v>192</v>
      </c>
      <c r="B46" s="140" t="s">
        <v>193</v>
      </c>
      <c r="C46" s="141" t="s">
        <v>1666</v>
      </c>
      <c r="D46" s="141" t="s">
        <v>716</v>
      </c>
      <c r="E46" s="141" t="s">
        <v>716</v>
      </c>
      <c r="F46" s="141" t="s">
        <v>716</v>
      </c>
      <c r="G46" s="141" t="s">
        <v>716</v>
      </c>
      <c r="H46" s="141" t="s">
        <v>716</v>
      </c>
      <c r="I46" s="141" t="s">
        <v>716</v>
      </c>
      <c r="J46" s="141" t="s">
        <v>716</v>
      </c>
      <c r="K46" s="145" t="s">
        <v>1666</v>
      </c>
      <c r="L46" s="141" t="s">
        <v>716</v>
      </c>
      <c r="M46" s="141" t="s">
        <v>716</v>
      </c>
    </row>
    <row r="47" spans="1:13" ht="27" thickTop="1" thickBot="1" x14ac:dyDescent="0.25">
      <c r="A47" s="140" t="s">
        <v>194</v>
      </c>
      <c r="B47" s="140" t="s">
        <v>205</v>
      </c>
      <c r="C47" s="141" t="s">
        <v>1667</v>
      </c>
      <c r="D47" s="141" t="s">
        <v>716</v>
      </c>
      <c r="E47" s="141" t="s">
        <v>716</v>
      </c>
      <c r="F47" s="141" t="s">
        <v>716</v>
      </c>
      <c r="G47" s="141" t="s">
        <v>716</v>
      </c>
      <c r="H47" s="141" t="s">
        <v>716</v>
      </c>
      <c r="I47" s="141" t="s">
        <v>716</v>
      </c>
      <c r="J47" s="141" t="s">
        <v>716</v>
      </c>
      <c r="K47" s="141" t="s">
        <v>716</v>
      </c>
      <c r="L47" s="145" t="s">
        <v>1667</v>
      </c>
      <c r="M47" s="141" t="s">
        <v>716</v>
      </c>
    </row>
    <row r="48" spans="1:13" ht="27" thickTop="1" thickBot="1" x14ac:dyDescent="0.25">
      <c r="A48" s="140" t="s">
        <v>196</v>
      </c>
      <c r="B48" s="140" t="s">
        <v>207</v>
      </c>
      <c r="C48" s="141" t="s">
        <v>1668</v>
      </c>
      <c r="D48" s="141" t="s">
        <v>716</v>
      </c>
      <c r="E48" s="141" t="s">
        <v>716</v>
      </c>
      <c r="F48" s="141" t="s">
        <v>716</v>
      </c>
      <c r="G48" s="141" t="s">
        <v>716</v>
      </c>
      <c r="H48" s="141" t="s">
        <v>716</v>
      </c>
      <c r="I48" s="141" t="s">
        <v>716</v>
      </c>
      <c r="J48" s="141" t="s">
        <v>716</v>
      </c>
      <c r="K48" s="141" t="s">
        <v>716</v>
      </c>
      <c r="L48" s="145" t="s">
        <v>1668</v>
      </c>
      <c r="M48" s="141" t="s">
        <v>716</v>
      </c>
    </row>
    <row r="49" spans="1:13" ht="27" thickTop="1" thickBot="1" x14ac:dyDescent="0.25">
      <c r="A49" s="140" t="s">
        <v>198</v>
      </c>
      <c r="B49" s="140" t="s">
        <v>149</v>
      </c>
      <c r="C49" s="141" t="s">
        <v>1669</v>
      </c>
      <c r="D49" s="141" t="s">
        <v>716</v>
      </c>
      <c r="E49" s="141" t="s">
        <v>716</v>
      </c>
      <c r="F49" s="141" t="s">
        <v>716</v>
      </c>
      <c r="G49" s="141" t="s">
        <v>716</v>
      </c>
      <c r="H49" s="141" t="s">
        <v>716</v>
      </c>
      <c r="I49" s="141" t="s">
        <v>716</v>
      </c>
      <c r="J49" s="141" t="s">
        <v>716</v>
      </c>
      <c r="K49" s="141" t="s">
        <v>716</v>
      </c>
      <c r="L49" s="145" t="s">
        <v>1670</v>
      </c>
      <c r="M49" s="145" t="s">
        <v>1671</v>
      </c>
    </row>
    <row r="50" spans="1:13" ht="27" thickTop="1" thickBot="1" x14ac:dyDescent="0.25">
      <c r="A50" s="140" t="s">
        <v>199</v>
      </c>
      <c r="B50" s="140" t="s">
        <v>210</v>
      </c>
      <c r="C50" s="141" t="s">
        <v>1672</v>
      </c>
      <c r="D50" s="141" t="s">
        <v>716</v>
      </c>
      <c r="E50" s="141" t="s">
        <v>716</v>
      </c>
      <c r="F50" s="141" t="s">
        <v>716</v>
      </c>
      <c r="G50" s="141" t="s">
        <v>716</v>
      </c>
      <c r="H50" s="141" t="s">
        <v>716</v>
      </c>
      <c r="I50" s="141" t="s">
        <v>716</v>
      </c>
      <c r="J50" s="141" t="s">
        <v>716</v>
      </c>
      <c r="K50" s="141" t="s">
        <v>716</v>
      </c>
      <c r="L50" s="141" t="s">
        <v>716</v>
      </c>
      <c r="M50" s="145" t="s">
        <v>1672</v>
      </c>
    </row>
    <row r="51" spans="1:13" ht="27" thickTop="1" thickBot="1" x14ac:dyDescent="0.25">
      <c r="A51" s="140" t="s">
        <v>201</v>
      </c>
      <c r="B51" s="140" t="s">
        <v>153</v>
      </c>
      <c r="C51" s="141" t="s">
        <v>1673</v>
      </c>
      <c r="D51" s="141" t="s">
        <v>716</v>
      </c>
      <c r="E51" s="141" t="s">
        <v>716</v>
      </c>
      <c r="F51" s="141" t="s">
        <v>716</v>
      </c>
      <c r="G51" s="141" t="s">
        <v>716</v>
      </c>
      <c r="H51" s="141" t="s">
        <v>716</v>
      </c>
      <c r="I51" s="141" t="s">
        <v>716</v>
      </c>
      <c r="J51" s="141" t="s">
        <v>716</v>
      </c>
      <c r="K51" s="141" t="s">
        <v>716</v>
      </c>
      <c r="L51" s="141" t="s">
        <v>716</v>
      </c>
      <c r="M51" s="145" t="s">
        <v>1673</v>
      </c>
    </row>
    <row r="52" spans="1:13" ht="15" thickTop="1" x14ac:dyDescent="0.2">
      <c r="A52" s="198" t="s">
        <v>717</v>
      </c>
      <c r="B52" s="198"/>
      <c r="C52" s="142"/>
      <c r="D52" s="143" t="s">
        <v>1674</v>
      </c>
      <c r="E52" s="143" t="s">
        <v>1675</v>
      </c>
      <c r="F52" s="143" t="s">
        <v>1676</v>
      </c>
      <c r="G52" s="143" t="s">
        <v>1677</v>
      </c>
      <c r="H52" s="143" t="s">
        <v>1678</v>
      </c>
      <c r="I52" s="143" t="s">
        <v>1286</v>
      </c>
      <c r="J52" s="143" t="s">
        <v>1679</v>
      </c>
      <c r="K52" s="143" t="s">
        <v>1680</v>
      </c>
      <c r="L52" s="143" t="s">
        <v>1681</v>
      </c>
      <c r="M52" s="143" t="s">
        <v>1682</v>
      </c>
    </row>
    <row r="53" spans="1:13" x14ac:dyDescent="0.2">
      <c r="A53" s="198" t="s">
        <v>718</v>
      </c>
      <c r="B53" s="198"/>
      <c r="C53" s="142"/>
      <c r="D53" s="143" t="s">
        <v>1683</v>
      </c>
      <c r="E53" s="143" t="s">
        <v>1684</v>
      </c>
      <c r="F53" s="143" t="s">
        <v>1685</v>
      </c>
      <c r="G53" s="143" t="s">
        <v>1686</v>
      </c>
      <c r="H53" s="143" t="s">
        <v>1687</v>
      </c>
      <c r="I53" s="143" t="s">
        <v>2355</v>
      </c>
      <c r="J53" s="143" t="s">
        <v>2356</v>
      </c>
      <c r="K53" s="143" t="s">
        <v>1688</v>
      </c>
      <c r="L53" s="143" t="s">
        <v>1689</v>
      </c>
      <c r="M53" s="143" t="s">
        <v>1690</v>
      </c>
    </row>
    <row r="54" spans="1:13" x14ac:dyDescent="0.2">
      <c r="A54" s="198" t="s">
        <v>719</v>
      </c>
      <c r="B54" s="198"/>
      <c r="C54" s="142"/>
      <c r="D54" s="143" t="s">
        <v>1674</v>
      </c>
      <c r="E54" s="143" t="s">
        <v>1691</v>
      </c>
      <c r="F54" s="143" t="s">
        <v>1692</v>
      </c>
      <c r="G54" s="143" t="s">
        <v>1693</v>
      </c>
      <c r="H54" s="143" t="s">
        <v>1694</v>
      </c>
      <c r="I54" s="143" t="s">
        <v>1695</v>
      </c>
      <c r="J54" s="143" t="s">
        <v>1696</v>
      </c>
      <c r="K54" s="143" t="s">
        <v>2357</v>
      </c>
      <c r="L54" s="143" t="s">
        <v>1697</v>
      </c>
      <c r="M54" s="143" t="s">
        <v>720</v>
      </c>
    </row>
    <row r="55" spans="1:13" x14ac:dyDescent="0.2">
      <c r="A55" s="198" t="s">
        <v>721</v>
      </c>
      <c r="B55" s="198"/>
      <c r="C55" s="142"/>
      <c r="D55" s="143" t="s">
        <v>1683</v>
      </c>
      <c r="E55" s="143" t="s">
        <v>1698</v>
      </c>
      <c r="F55" s="143" t="s">
        <v>1699</v>
      </c>
      <c r="G55" s="143" t="s">
        <v>1700</v>
      </c>
      <c r="H55" s="143" t="s">
        <v>1701</v>
      </c>
      <c r="I55" s="143" t="s">
        <v>2358</v>
      </c>
      <c r="J55" s="143" t="s">
        <v>2359</v>
      </c>
      <c r="K55" s="143" t="s">
        <v>2360</v>
      </c>
      <c r="L55" s="143" t="s">
        <v>2361</v>
      </c>
      <c r="M55" s="143" t="s">
        <v>2362</v>
      </c>
    </row>
    <row r="56" spans="1:13" x14ac:dyDescent="0.2">
      <c r="A56" s="144"/>
      <c r="B56" s="144"/>
      <c r="C56" s="144"/>
      <c r="D56" s="144"/>
      <c r="E56" s="180"/>
      <c r="F56" s="180"/>
      <c r="G56" s="180"/>
      <c r="H56" s="50"/>
      <c r="I56" s="50"/>
      <c r="J56" s="50"/>
      <c r="K56" s="50"/>
      <c r="L56" s="50"/>
      <c r="M56" s="50"/>
    </row>
  </sheetData>
  <mergeCells count="13">
    <mergeCell ref="M3:M4"/>
    <mergeCell ref="A1:L1"/>
    <mergeCell ref="A2:L2"/>
    <mergeCell ref="A3:L4"/>
    <mergeCell ref="A5:L5"/>
    <mergeCell ref="A55:B55"/>
    <mergeCell ref="A52:B52"/>
    <mergeCell ref="A53:B53"/>
    <mergeCell ref="A54:B54"/>
    <mergeCell ref="M5:M9"/>
    <mergeCell ref="A6:L6"/>
    <mergeCell ref="A8:L8"/>
    <mergeCell ref="A7:D7"/>
  </mergeCells>
  <printOptions horizontalCentered="1"/>
  <pageMargins left="0.51181102362204722" right="0.51181102362204722" top="0.78740157480314965" bottom="0.78740157480314965" header="0.31496062992125984" footer="0.31496062992125984"/>
  <pageSetup paperSize="9" scale="64" fitToHeight="0" orientation="landscape" r:id="rId1"/>
  <headerFooter>
    <oddFooter>&amp;R&amp;G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7"/>
  <sheetViews>
    <sheetView view="pageBreakPreview" zoomScale="110" zoomScaleNormal="100" zoomScaleSheetLayoutView="110" workbookViewId="0">
      <selection activeCell="F8" sqref="F8"/>
    </sheetView>
  </sheetViews>
  <sheetFormatPr defaultRowHeight="14.25" x14ac:dyDescent="0.2"/>
  <cols>
    <col min="1" max="1" width="13" customWidth="1"/>
    <col min="2" max="2" width="52.625" customWidth="1"/>
    <col min="3" max="3" width="14.875" customWidth="1"/>
    <col min="4" max="4" width="23.375" customWidth="1"/>
  </cols>
  <sheetData>
    <row r="1" spans="1:4" ht="19.5" customHeight="1" x14ac:dyDescent="0.2">
      <c r="A1" s="229" t="s">
        <v>8</v>
      </c>
      <c r="B1" s="230"/>
      <c r="C1" s="230"/>
      <c r="D1" s="231"/>
    </row>
    <row r="2" spans="1:4" x14ac:dyDescent="0.2">
      <c r="A2" s="232" t="s">
        <v>84</v>
      </c>
      <c r="B2" s="233"/>
      <c r="C2" s="233"/>
      <c r="D2" s="234"/>
    </row>
    <row r="3" spans="1:4" x14ac:dyDescent="0.2">
      <c r="A3" s="235"/>
      <c r="B3" s="236"/>
      <c r="C3" s="236"/>
      <c r="D3" s="237"/>
    </row>
    <row r="4" spans="1:4" ht="15" thickBot="1" x14ac:dyDescent="0.25">
      <c r="A4" s="3" t="s">
        <v>9</v>
      </c>
      <c r="B4" s="4"/>
      <c r="C4" s="5" t="s">
        <v>178</v>
      </c>
      <c r="D4" s="6"/>
    </row>
    <row r="5" spans="1:4" ht="15" thickBot="1" x14ac:dyDescent="0.25">
      <c r="A5" s="238" t="s">
        <v>10</v>
      </c>
      <c r="B5" s="239"/>
      <c r="C5" s="239"/>
      <c r="D5" s="240"/>
    </row>
    <row r="6" spans="1:4" ht="33.75" customHeight="1" x14ac:dyDescent="0.2">
      <c r="A6" s="31" t="s">
        <v>11</v>
      </c>
      <c r="B6" s="7" t="s">
        <v>83</v>
      </c>
      <c r="C6" s="8" t="str">
        <f>[1]PLANILHA!H8</f>
        <v>DATA:</v>
      </c>
      <c r="D6" s="9" t="s">
        <v>12</v>
      </c>
    </row>
    <row r="7" spans="1:4" ht="20.25" customHeight="1" x14ac:dyDescent="0.2">
      <c r="A7" s="241" t="s">
        <v>722</v>
      </c>
      <c r="B7" s="10" t="s">
        <v>85</v>
      </c>
      <c r="C7" s="243">
        <v>44384</v>
      </c>
      <c r="D7" s="11"/>
    </row>
    <row r="8" spans="1:4" ht="37.5" customHeight="1" thickBot="1" x14ac:dyDescent="0.25">
      <c r="A8" s="242"/>
      <c r="B8" s="12" t="s">
        <v>86</v>
      </c>
      <c r="C8" s="244"/>
      <c r="D8" s="48">
        <v>0.2034</v>
      </c>
    </row>
    <row r="9" spans="1:4" x14ac:dyDescent="0.2">
      <c r="A9" s="14"/>
      <c r="B9" s="15"/>
      <c r="C9" s="15"/>
      <c r="D9" s="13"/>
    </row>
    <row r="10" spans="1:4" x14ac:dyDescent="0.2">
      <c r="A10" s="224" t="s">
        <v>13</v>
      </c>
      <c r="B10" s="225" t="s">
        <v>14</v>
      </c>
      <c r="C10" s="227" t="s">
        <v>15</v>
      </c>
      <c r="D10" s="228" t="s">
        <v>16</v>
      </c>
    </row>
    <row r="11" spans="1:4" x14ac:dyDescent="0.2">
      <c r="A11" s="224"/>
      <c r="B11" s="226"/>
      <c r="C11" s="227"/>
      <c r="D11" s="228"/>
    </row>
    <row r="12" spans="1:4" x14ac:dyDescent="0.2">
      <c r="A12" s="216" t="s">
        <v>17</v>
      </c>
      <c r="B12" s="217"/>
      <c r="C12" s="217"/>
      <c r="D12" s="218"/>
    </row>
    <row r="13" spans="1:4" x14ac:dyDescent="0.2">
      <c r="A13" s="109" t="s">
        <v>18</v>
      </c>
      <c r="B13" s="110" t="s">
        <v>19</v>
      </c>
      <c r="C13" s="16">
        <v>0.2</v>
      </c>
      <c r="D13" s="16">
        <v>0.2</v>
      </c>
    </row>
    <row r="14" spans="1:4" x14ac:dyDescent="0.2">
      <c r="A14" s="111" t="s">
        <v>20</v>
      </c>
      <c r="B14" s="110" t="s">
        <v>21</v>
      </c>
      <c r="C14" s="16">
        <v>1.4999999999999999E-2</v>
      </c>
      <c r="D14" s="16">
        <v>1.4999999999999999E-2</v>
      </c>
    </row>
    <row r="15" spans="1:4" x14ac:dyDescent="0.2">
      <c r="A15" s="109" t="s">
        <v>22</v>
      </c>
      <c r="B15" s="110" t="s">
        <v>23</v>
      </c>
      <c r="C15" s="16">
        <v>0.01</v>
      </c>
      <c r="D15" s="16">
        <v>0.01</v>
      </c>
    </row>
    <row r="16" spans="1:4" x14ac:dyDescent="0.2">
      <c r="A16" s="111" t="s">
        <v>24</v>
      </c>
      <c r="B16" s="110" t="s">
        <v>25</v>
      </c>
      <c r="C16" s="16">
        <v>2E-3</v>
      </c>
      <c r="D16" s="16">
        <v>2E-3</v>
      </c>
    </row>
    <row r="17" spans="1:4" x14ac:dyDescent="0.2">
      <c r="A17" s="109" t="s">
        <v>26</v>
      </c>
      <c r="B17" s="110" t="s">
        <v>27</v>
      </c>
      <c r="C17" s="16">
        <v>6.0000000000000001E-3</v>
      </c>
      <c r="D17" s="16">
        <v>6.0000000000000001E-3</v>
      </c>
    </row>
    <row r="18" spans="1:4" x14ac:dyDescent="0.2">
      <c r="A18" s="111" t="s">
        <v>28</v>
      </c>
      <c r="B18" s="110" t="s">
        <v>29</v>
      </c>
      <c r="C18" s="16">
        <v>2.5000000000000001E-2</v>
      </c>
      <c r="D18" s="16">
        <v>2.5000000000000001E-2</v>
      </c>
    </row>
    <row r="19" spans="1:4" x14ac:dyDescent="0.2">
      <c r="A19" s="109" t="s">
        <v>30</v>
      </c>
      <c r="B19" s="110" t="s">
        <v>31</v>
      </c>
      <c r="C19" s="16">
        <v>0.03</v>
      </c>
      <c r="D19" s="16">
        <v>0.03</v>
      </c>
    </row>
    <row r="20" spans="1:4" x14ac:dyDescent="0.2">
      <c r="A20" s="111" t="s">
        <v>32</v>
      </c>
      <c r="B20" s="110" t="s">
        <v>33</v>
      </c>
      <c r="C20" s="16">
        <v>0.08</v>
      </c>
      <c r="D20" s="16">
        <v>0.08</v>
      </c>
    </row>
    <row r="21" spans="1:4" x14ac:dyDescent="0.2">
      <c r="A21" s="111" t="s">
        <v>34</v>
      </c>
      <c r="B21" s="110" t="s">
        <v>35</v>
      </c>
      <c r="C21" s="16">
        <v>0</v>
      </c>
      <c r="D21" s="16">
        <v>0</v>
      </c>
    </row>
    <row r="22" spans="1:4" x14ac:dyDescent="0.2">
      <c r="A22" s="17" t="s">
        <v>36</v>
      </c>
      <c r="B22" s="18" t="s">
        <v>37</v>
      </c>
      <c r="C22" s="19">
        <f>SUM(C13:C21)</f>
        <v>0.36800000000000005</v>
      </c>
      <c r="D22" s="20">
        <f>SUM(D13:D21)</f>
        <v>0.36800000000000005</v>
      </c>
    </row>
    <row r="23" spans="1:4" x14ac:dyDescent="0.2">
      <c r="A23" s="216" t="s">
        <v>38</v>
      </c>
      <c r="B23" s="217"/>
      <c r="C23" s="217"/>
      <c r="D23" s="218"/>
    </row>
    <row r="24" spans="1:4" x14ac:dyDescent="0.2">
      <c r="A24" s="109" t="s">
        <v>39</v>
      </c>
      <c r="B24" s="110" t="s">
        <v>40</v>
      </c>
      <c r="C24" s="16">
        <v>0.1782</v>
      </c>
      <c r="D24" s="16">
        <v>0</v>
      </c>
    </row>
    <row r="25" spans="1:4" x14ac:dyDescent="0.2">
      <c r="A25" s="109" t="s">
        <v>41</v>
      </c>
      <c r="B25" s="110" t="s">
        <v>42</v>
      </c>
      <c r="C25" s="16">
        <v>3.95E-2</v>
      </c>
      <c r="D25" s="16">
        <v>0</v>
      </c>
    </row>
    <row r="26" spans="1:4" x14ac:dyDescent="0.2">
      <c r="A26" s="109" t="s">
        <v>43</v>
      </c>
      <c r="B26" s="110" t="s">
        <v>44</v>
      </c>
      <c r="C26" s="16">
        <v>8.6999999999999994E-3</v>
      </c>
      <c r="D26" s="16">
        <v>6.7000000000000002E-3</v>
      </c>
    </row>
    <row r="27" spans="1:4" x14ac:dyDescent="0.2">
      <c r="A27" s="109" t="s">
        <v>45</v>
      </c>
      <c r="B27" s="110" t="s">
        <v>46</v>
      </c>
      <c r="C27" s="16">
        <v>0.1076</v>
      </c>
      <c r="D27" s="16">
        <v>8.3299999999999999E-2</v>
      </c>
    </row>
    <row r="28" spans="1:4" x14ac:dyDescent="0.2">
      <c r="A28" s="109" t="s">
        <v>47</v>
      </c>
      <c r="B28" s="110" t="s">
        <v>48</v>
      </c>
      <c r="C28" s="16">
        <v>6.9999999999999999E-4</v>
      </c>
      <c r="D28" s="16">
        <v>5.9999999999999995E-4</v>
      </c>
    </row>
    <row r="29" spans="1:4" x14ac:dyDescent="0.2">
      <c r="A29" s="109" t="s">
        <v>49</v>
      </c>
      <c r="B29" s="110" t="s">
        <v>50</v>
      </c>
      <c r="C29" s="16">
        <v>7.1999999999999998E-3</v>
      </c>
      <c r="D29" s="16">
        <v>5.5999999999999999E-3</v>
      </c>
    </row>
    <row r="30" spans="1:4" x14ac:dyDescent="0.2">
      <c r="A30" s="109" t="s">
        <v>51</v>
      </c>
      <c r="B30" s="110" t="s">
        <v>52</v>
      </c>
      <c r="C30" s="16">
        <v>1.1599999999999999E-2</v>
      </c>
      <c r="D30" s="16">
        <v>0</v>
      </c>
    </row>
    <row r="31" spans="1:4" x14ac:dyDescent="0.2">
      <c r="A31" s="109" t="s">
        <v>53</v>
      </c>
      <c r="B31" s="110" t="s">
        <v>54</v>
      </c>
      <c r="C31" s="16">
        <v>1.1000000000000001E-3</v>
      </c>
      <c r="D31" s="16">
        <v>8.0000000000000004E-4</v>
      </c>
    </row>
    <row r="32" spans="1:4" x14ac:dyDescent="0.2">
      <c r="A32" s="109" t="s">
        <v>55</v>
      </c>
      <c r="B32" s="110" t="s">
        <v>56</v>
      </c>
      <c r="C32" s="16">
        <v>8.3500000000000005E-2</v>
      </c>
      <c r="D32" s="16">
        <v>6.4699999999999994E-2</v>
      </c>
    </row>
    <row r="33" spans="1:4" x14ac:dyDescent="0.2">
      <c r="A33" s="109" t="s">
        <v>57</v>
      </c>
      <c r="B33" s="110" t="s">
        <v>58</v>
      </c>
      <c r="C33" s="16">
        <v>2.9999999999999997E-4</v>
      </c>
      <c r="D33" s="16">
        <v>2.9999999999999997E-4</v>
      </c>
    </row>
    <row r="34" spans="1:4" x14ac:dyDescent="0.2">
      <c r="A34" s="17" t="s">
        <v>59</v>
      </c>
      <c r="B34" s="18" t="s">
        <v>60</v>
      </c>
      <c r="C34" s="19">
        <f>SUM(C24:C33)</f>
        <v>0.43839999999999996</v>
      </c>
      <c r="D34" s="20">
        <f>SUM(D24:D33)</f>
        <v>0.16199999999999998</v>
      </c>
    </row>
    <row r="35" spans="1:4" x14ac:dyDescent="0.2">
      <c r="A35" s="213" t="s">
        <v>61</v>
      </c>
      <c r="B35" s="214"/>
      <c r="C35" s="214"/>
      <c r="D35" s="215"/>
    </row>
    <row r="36" spans="1:4" x14ac:dyDescent="0.2">
      <c r="A36" s="21" t="s">
        <v>62</v>
      </c>
      <c r="B36" s="22" t="s">
        <v>63</v>
      </c>
      <c r="C36" s="16">
        <v>5.1999999999999998E-2</v>
      </c>
      <c r="D36" s="16">
        <v>4.0300000000000002E-2</v>
      </c>
    </row>
    <row r="37" spans="1:4" x14ac:dyDescent="0.2">
      <c r="A37" s="21" t="s">
        <v>64</v>
      </c>
      <c r="B37" s="22" t="s">
        <v>65</v>
      </c>
      <c r="C37" s="16">
        <v>1.1999999999999999E-3</v>
      </c>
      <c r="D37" s="16">
        <v>8.9999999999999998E-4</v>
      </c>
    </row>
    <row r="38" spans="1:4" x14ac:dyDescent="0.2">
      <c r="A38" s="21" t="s">
        <v>66</v>
      </c>
      <c r="B38" s="22" t="s">
        <v>67</v>
      </c>
      <c r="C38" s="16">
        <v>5.2600000000000001E-2</v>
      </c>
      <c r="D38" s="16">
        <v>4.07E-2</v>
      </c>
    </row>
    <row r="39" spans="1:4" x14ac:dyDescent="0.2">
      <c r="A39" s="21" t="s">
        <v>68</v>
      </c>
      <c r="B39" s="22" t="s">
        <v>69</v>
      </c>
      <c r="C39" s="16">
        <v>3.9E-2</v>
      </c>
      <c r="D39" s="16">
        <v>3.0200000000000001E-2</v>
      </c>
    </row>
    <row r="40" spans="1:4" x14ac:dyDescent="0.2">
      <c r="A40" s="21" t="s">
        <v>70</v>
      </c>
      <c r="B40" s="22" t="s">
        <v>71</v>
      </c>
      <c r="C40" s="16">
        <v>4.4000000000000003E-3</v>
      </c>
      <c r="D40" s="16">
        <v>3.3999999999999998E-3</v>
      </c>
    </row>
    <row r="41" spans="1:4" ht="27.75" customHeight="1" x14ac:dyDescent="0.2">
      <c r="A41" s="23" t="s">
        <v>72</v>
      </c>
      <c r="B41" s="24" t="s">
        <v>73</v>
      </c>
      <c r="C41" s="19">
        <f>SUM(C36:C40)</f>
        <v>0.1492</v>
      </c>
      <c r="D41" s="20">
        <f>SUM(D36:D40)</f>
        <v>0.11550000000000001</v>
      </c>
    </row>
    <row r="42" spans="1:4" x14ac:dyDescent="0.2">
      <c r="A42" s="216" t="s">
        <v>74</v>
      </c>
      <c r="B42" s="217"/>
      <c r="C42" s="217"/>
      <c r="D42" s="218"/>
    </row>
    <row r="43" spans="1:4" x14ac:dyDescent="0.2">
      <c r="A43" s="21" t="s">
        <v>75</v>
      </c>
      <c r="B43" s="25" t="s">
        <v>76</v>
      </c>
      <c r="C43" s="16">
        <v>0.1613</v>
      </c>
      <c r="D43" s="16">
        <v>5.96E-2</v>
      </c>
    </row>
    <row r="44" spans="1:4" ht="30" customHeight="1" x14ac:dyDescent="0.2">
      <c r="A44" s="26" t="s">
        <v>77</v>
      </c>
      <c r="B44" s="27" t="s">
        <v>78</v>
      </c>
      <c r="C44" s="16">
        <v>4.5999999999999999E-3</v>
      </c>
      <c r="D44" s="16">
        <v>3.3999999999999998E-3</v>
      </c>
    </row>
    <row r="45" spans="1:4" x14ac:dyDescent="0.2">
      <c r="A45" s="28" t="s">
        <v>79</v>
      </c>
      <c r="B45" s="18" t="s">
        <v>80</v>
      </c>
      <c r="C45" s="19">
        <f>C43+C44</f>
        <v>0.16589999999999999</v>
      </c>
      <c r="D45" s="29">
        <f>D43+D44</f>
        <v>6.3E-2</v>
      </c>
    </row>
    <row r="46" spans="1:4" x14ac:dyDescent="0.2">
      <c r="A46" s="219" t="s">
        <v>81</v>
      </c>
      <c r="B46" s="220"/>
      <c r="C46" s="30">
        <f>C22+C34+C41+C45</f>
        <v>1.1214999999999999</v>
      </c>
      <c r="D46" s="29">
        <f>D22+D34+D41+D45</f>
        <v>0.70850000000000013</v>
      </c>
    </row>
    <row r="47" spans="1:4" ht="15" thickBot="1" x14ac:dyDescent="0.25">
      <c r="A47" s="221" t="s">
        <v>82</v>
      </c>
      <c r="B47" s="222"/>
      <c r="C47" s="222"/>
      <c r="D47" s="223"/>
    </row>
  </sheetData>
  <mergeCells count="16">
    <mergeCell ref="A1:D1"/>
    <mergeCell ref="A2:D2"/>
    <mergeCell ref="A3:D3"/>
    <mergeCell ref="A5:D5"/>
    <mergeCell ref="A7:A8"/>
    <mergeCell ref="C7:C8"/>
    <mergeCell ref="A35:D35"/>
    <mergeCell ref="A42:D42"/>
    <mergeCell ref="A46:B46"/>
    <mergeCell ref="A47:D47"/>
    <mergeCell ref="A10:A11"/>
    <mergeCell ref="B10:B11"/>
    <mergeCell ref="C10:C11"/>
    <mergeCell ref="D10:D11"/>
    <mergeCell ref="A12:D12"/>
    <mergeCell ref="A23:D23"/>
  </mergeCells>
  <printOptions horizontalCentered="1"/>
  <pageMargins left="0.51181102362204722" right="0.51181102362204722" top="0.78740157480314965" bottom="0.78740157480314965" header="0.31496062992125984" footer="0.31496062992125984"/>
  <pageSetup paperSize="9" scale="81" orientation="portrait" r:id="rId1"/>
  <headerFooter>
    <oddFooter>&amp;R&amp;G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view="pageBreakPreview" zoomScaleNormal="125" zoomScaleSheetLayoutView="100" workbookViewId="0">
      <selection activeCell="K18" sqref="K18"/>
    </sheetView>
  </sheetViews>
  <sheetFormatPr defaultRowHeight="14.25" x14ac:dyDescent="0.2"/>
  <cols>
    <col min="1" max="1" width="8.375" customWidth="1"/>
    <col min="2" max="2" width="13.375" customWidth="1"/>
    <col min="5" max="5" width="18.875" customWidth="1"/>
    <col min="6" max="6" width="17.875" customWidth="1"/>
  </cols>
  <sheetData>
    <row r="1" spans="1:6" x14ac:dyDescent="0.2">
      <c r="A1" s="91"/>
      <c r="B1" s="259" t="s">
        <v>5</v>
      </c>
      <c r="C1" s="259"/>
      <c r="D1" s="259"/>
      <c r="E1" s="259"/>
      <c r="F1" s="260"/>
    </row>
    <row r="2" spans="1:6" x14ac:dyDescent="0.2">
      <c r="A2" s="32"/>
      <c r="B2" s="261" t="s">
        <v>6</v>
      </c>
      <c r="C2" s="261"/>
      <c r="D2" s="261"/>
      <c r="E2" s="261"/>
      <c r="F2" s="262"/>
    </row>
    <row r="3" spans="1:6" ht="20.25" customHeight="1" x14ac:dyDescent="0.2">
      <c r="A3" s="32"/>
      <c r="B3" s="261" t="s">
        <v>7</v>
      </c>
      <c r="C3" s="261"/>
      <c r="D3" s="261"/>
      <c r="E3" s="261"/>
      <c r="F3" s="262"/>
    </row>
    <row r="4" spans="1:6" x14ac:dyDescent="0.2">
      <c r="A4" s="32"/>
      <c r="B4" s="263" t="s">
        <v>179</v>
      </c>
      <c r="C4" s="263"/>
      <c r="D4" s="263"/>
      <c r="E4" s="263"/>
      <c r="F4" s="264"/>
    </row>
    <row r="5" spans="1:6" x14ac:dyDescent="0.2">
      <c r="A5" s="32"/>
      <c r="B5" s="263" t="s">
        <v>180</v>
      </c>
      <c r="C5" s="263"/>
      <c r="D5" s="263"/>
      <c r="E5" s="263"/>
      <c r="F5" s="264"/>
    </row>
    <row r="6" spans="1:6" ht="21.75" customHeight="1" x14ac:dyDescent="0.2">
      <c r="A6" s="32"/>
      <c r="B6" s="261" t="s">
        <v>2465</v>
      </c>
      <c r="C6" s="261"/>
      <c r="D6" s="261"/>
      <c r="E6" s="261"/>
      <c r="F6" s="262"/>
    </row>
    <row r="7" spans="1:6" ht="23.25" customHeight="1" x14ac:dyDescent="0.2">
      <c r="A7" s="32"/>
      <c r="B7" s="261" t="s">
        <v>87</v>
      </c>
      <c r="C7" s="261"/>
      <c r="D7" s="261"/>
      <c r="E7" s="261"/>
      <c r="F7" s="262"/>
    </row>
    <row r="8" spans="1:6" x14ac:dyDescent="0.2">
      <c r="A8" s="265" t="s">
        <v>1322</v>
      </c>
      <c r="B8" s="265"/>
      <c r="C8" s="265"/>
      <c r="D8" s="265"/>
      <c r="E8" s="265"/>
      <c r="F8" s="265"/>
    </row>
    <row r="9" spans="1:6" x14ac:dyDescent="0.2">
      <c r="A9" s="33"/>
      <c r="B9" s="34"/>
      <c r="C9" s="34"/>
      <c r="D9" s="34"/>
      <c r="E9" s="34"/>
      <c r="F9" s="35"/>
    </row>
    <row r="10" spans="1:6" x14ac:dyDescent="0.2">
      <c r="A10" s="36" t="s">
        <v>88</v>
      </c>
      <c r="B10" s="258" t="s">
        <v>89</v>
      </c>
      <c r="C10" s="258"/>
      <c r="D10" s="258"/>
      <c r="E10" s="258"/>
      <c r="F10" s="37" t="s">
        <v>90</v>
      </c>
    </row>
    <row r="11" spans="1:6" x14ac:dyDescent="0.2">
      <c r="A11" s="255"/>
      <c r="B11" s="256"/>
      <c r="C11" s="256"/>
      <c r="D11" s="256"/>
      <c r="E11" s="256"/>
      <c r="F11" s="257"/>
    </row>
    <row r="12" spans="1:6" x14ac:dyDescent="0.2">
      <c r="A12" s="36" t="s">
        <v>59</v>
      </c>
      <c r="B12" s="258" t="s">
        <v>91</v>
      </c>
      <c r="C12" s="258"/>
      <c r="D12" s="258"/>
      <c r="E12" s="258"/>
      <c r="F12" s="38">
        <f>SUM(F13)</f>
        <v>7.3999999999999996E-2</v>
      </c>
    </row>
    <row r="13" spans="1:6" x14ac:dyDescent="0.2">
      <c r="A13" s="39"/>
      <c r="B13" s="246" t="s">
        <v>92</v>
      </c>
      <c r="C13" s="247"/>
      <c r="D13" s="247"/>
      <c r="E13" s="248"/>
      <c r="F13" s="40">
        <v>7.3999999999999996E-2</v>
      </c>
    </row>
    <row r="14" spans="1:6" x14ac:dyDescent="0.2">
      <c r="A14" s="255"/>
      <c r="B14" s="256"/>
      <c r="C14" s="256"/>
      <c r="D14" s="256"/>
      <c r="E14" s="256"/>
      <c r="F14" s="257"/>
    </row>
    <row r="15" spans="1:6" x14ac:dyDescent="0.2">
      <c r="A15" s="36" t="s">
        <v>93</v>
      </c>
      <c r="B15" s="258" t="s">
        <v>94</v>
      </c>
      <c r="C15" s="258"/>
      <c r="D15" s="258"/>
      <c r="E15" s="258"/>
      <c r="F15" s="38">
        <f>SUM(F16:F18)</f>
        <v>5.3199999999999997E-2</v>
      </c>
    </row>
    <row r="16" spans="1:6" x14ac:dyDescent="0.2">
      <c r="A16" s="39"/>
      <c r="B16" s="39" t="s">
        <v>95</v>
      </c>
      <c r="C16" s="39"/>
      <c r="D16" s="39"/>
      <c r="E16" s="39"/>
      <c r="F16" s="41">
        <v>3.2500000000000001E-2</v>
      </c>
    </row>
    <row r="17" spans="1:6" x14ac:dyDescent="0.2">
      <c r="A17" s="39"/>
      <c r="B17" s="246" t="s">
        <v>96</v>
      </c>
      <c r="C17" s="247"/>
      <c r="D17" s="247"/>
      <c r="E17" s="248"/>
      <c r="F17" s="40">
        <v>8.0000000000000002E-3</v>
      </c>
    </row>
    <row r="18" spans="1:6" x14ac:dyDescent="0.2">
      <c r="A18" s="39"/>
      <c r="B18" s="246" t="s">
        <v>97</v>
      </c>
      <c r="C18" s="247"/>
      <c r="D18" s="247"/>
      <c r="E18" s="248"/>
      <c r="F18" s="40">
        <v>1.2699999999999999E-2</v>
      </c>
    </row>
    <row r="19" spans="1:6" x14ac:dyDescent="0.2">
      <c r="A19" s="255"/>
      <c r="B19" s="256"/>
      <c r="C19" s="256"/>
      <c r="D19" s="256"/>
      <c r="E19" s="257"/>
      <c r="F19" s="40"/>
    </row>
    <row r="20" spans="1:6" x14ac:dyDescent="0.2">
      <c r="A20" s="36" t="s">
        <v>98</v>
      </c>
      <c r="B20" s="258" t="s">
        <v>99</v>
      </c>
      <c r="C20" s="258"/>
      <c r="D20" s="258"/>
      <c r="E20" s="258"/>
      <c r="F20" s="38">
        <f>SUM(F21)</f>
        <v>5.8999999999999999E-3</v>
      </c>
    </row>
    <row r="21" spans="1:6" x14ac:dyDescent="0.2">
      <c r="A21" s="39"/>
      <c r="B21" s="246" t="s">
        <v>100</v>
      </c>
      <c r="C21" s="247"/>
      <c r="D21" s="247"/>
      <c r="E21" s="248"/>
      <c r="F21" s="40">
        <v>5.8999999999999999E-3</v>
      </c>
    </row>
    <row r="22" spans="1:6" x14ac:dyDescent="0.2">
      <c r="A22" s="255"/>
      <c r="B22" s="256"/>
      <c r="C22" s="256"/>
      <c r="D22" s="256"/>
      <c r="E22" s="256"/>
      <c r="F22" s="257"/>
    </row>
    <row r="23" spans="1:6" x14ac:dyDescent="0.2">
      <c r="A23" s="36" t="s">
        <v>101</v>
      </c>
      <c r="B23" s="258" t="s">
        <v>102</v>
      </c>
      <c r="C23" s="258"/>
      <c r="D23" s="258"/>
      <c r="E23" s="258"/>
      <c r="F23" s="38">
        <f>SUM(F24:F27)</f>
        <v>5.4499999999999993E-2</v>
      </c>
    </row>
    <row r="24" spans="1:6" x14ac:dyDescent="0.2">
      <c r="A24" s="39"/>
      <c r="B24" s="246" t="s">
        <v>103</v>
      </c>
      <c r="C24" s="247"/>
      <c r="D24" s="247"/>
      <c r="E24" s="248"/>
      <c r="F24" s="40">
        <f>F38</f>
        <v>1.7999999999999999E-2</v>
      </c>
    </row>
    <row r="25" spans="1:6" x14ac:dyDescent="0.2">
      <c r="A25" s="39"/>
      <c r="B25" s="246" t="s">
        <v>104</v>
      </c>
      <c r="C25" s="247"/>
      <c r="D25" s="247"/>
      <c r="E25" s="248"/>
      <c r="F25" s="40">
        <v>6.4999999999999997E-3</v>
      </c>
    </row>
    <row r="26" spans="1:6" x14ac:dyDescent="0.2">
      <c r="A26" s="39"/>
      <c r="B26" s="246" t="s">
        <v>105</v>
      </c>
      <c r="C26" s="247"/>
      <c r="D26" s="247"/>
      <c r="E26" s="248"/>
      <c r="F26" s="40">
        <v>0.03</v>
      </c>
    </row>
    <row r="27" spans="1:6" x14ac:dyDescent="0.2">
      <c r="A27" s="39"/>
      <c r="B27" s="246" t="s">
        <v>106</v>
      </c>
      <c r="C27" s="247"/>
      <c r="D27" s="247"/>
      <c r="E27" s="248"/>
      <c r="F27" s="40">
        <v>0</v>
      </c>
    </row>
    <row r="28" spans="1:6" x14ac:dyDescent="0.2">
      <c r="A28" s="42"/>
      <c r="B28" s="43"/>
      <c r="C28" s="43"/>
      <c r="D28" s="43"/>
      <c r="E28" s="43"/>
      <c r="F28" s="44"/>
    </row>
    <row r="29" spans="1:6" x14ac:dyDescent="0.2">
      <c r="A29" s="249" t="s">
        <v>107</v>
      </c>
      <c r="B29" s="250"/>
      <c r="C29" s="250"/>
      <c r="D29" s="250"/>
      <c r="E29" s="251"/>
      <c r="F29" s="38">
        <f>((1+F12)*(1+F15)*(1+F20)/(1-F23))-1</f>
        <v>0.20339556543627713</v>
      </c>
    </row>
    <row r="30" spans="1:6" x14ac:dyDescent="0.2">
      <c r="A30" s="45"/>
      <c r="B30" s="46"/>
      <c r="C30" s="46"/>
      <c r="D30" s="46"/>
      <c r="E30" s="46"/>
      <c r="F30" s="47"/>
    </row>
    <row r="31" spans="1:6" x14ac:dyDescent="0.2">
      <c r="A31" s="45"/>
      <c r="B31" s="252"/>
      <c r="C31" s="253"/>
      <c r="D31" s="253"/>
      <c r="E31" s="253"/>
      <c r="F31" s="254"/>
    </row>
    <row r="32" spans="1:6" x14ac:dyDescent="0.2">
      <c r="A32" s="45"/>
      <c r="B32" s="253"/>
      <c r="C32" s="253"/>
      <c r="D32" s="253"/>
      <c r="E32" s="253"/>
      <c r="F32" s="254"/>
    </row>
    <row r="33" spans="1:6" x14ac:dyDescent="0.2">
      <c r="A33" s="45"/>
      <c r="B33" s="253"/>
      <c r="C33" s="253"/>
      <c r="D33" s="253"/>
      <c r="E33" s="253"/>
      <c r="F33" s="254"/>
    </row>
    <row r="34" spans="1:6" x14ac:dyDescent="0.2">
      <c r="A34" s="246" t="s">
        <v>1287</v>
      </c>
      <c r="B34" s="247"/>
      <c r="C34" s="247"/>
      <c r="D34" s="247"/>
      <c r="E34" s="248"/>
      <c r="F34" s="40">
        <v>0.03</v>
      </c>
    </row>
    <row r="35" spans="1:6" s="107" customFormat="1" x14ac:dyDescent="0.2">
      <c r="A35" s="46"/>
      <c r="B35" s="46"/>
      <c r="C35" s="46"/>
      <c r="D35" s="46"/>
      <c r="E35" s="46"/>
      <c r="F35" s="46"/>
    </row>
    <row r="36" spans="1:6" s="107" customFormat="1" x14ac:dyDescent="0.2">
      <c r="A36" s="245" t="s">
        <v>1320</v>
      </c>
      <c r="B36" s="245"/>
      <c r="C36" s="245"/>
      <c r="D36" s="245"/>
      <c r="E36" s="245"/>
      <c r="F36" s="115">
        <v>0.6</v>
      </c>
    </row>
    <row r="37" spans="1:6" s="107" customFormat="1" x14ac:dyDescent="0.2">
      <c r="A37" s="50"/>
      <c r="B37" s="50"/>
      <c r="C37" s="50"/>
      <c r="D37" s="50"/>
      <c r="E37" s="50"/>
      <c r="F37" s="50"/>
    </row>
    <row r="38" spans="1:6" s="107" customFormat="1" x14ac:dyDescent="0.2">
      <c r="A38" s="245" t="s">
        <v>1321</v>
      </c>
      <c r="B38" s="245"/>
      <c r="C38" s="245"/>
      <c r="D38" s="245"/>
      <c r="E38" s="245"/>
      <c r="F38" s="115">
        <f>0.6*F34</f>
        <v>1.7999999999999999E-2</v>
      </c>
    </row>
    <row r="39" spans="1:6" s="107" customFormat="1" x14ac:dyDescent="0.2">
      <c r="F39" s="116"/>
    </row>
  </sheetData>
  <mergeCells count="30">
    <mergeCell ref="B12:E12"/>
    <mergeCell ref="B1:F1"/>
    <mergeCell ref="B2:F2"/>
    <mergeCell ref="B3:F3"/>
    <mergeCell ref="B4:F4"/>
    <mergeCell ref="B5:F5"/>
    <mergeCell ref="B6:F6"/>
    <mergeCell ref="B7:F7"/>
    <mergeCell ref="A8:F8"/>
    <mergeCell ref="B10:E10"/>
    <mergeCell ref="A11:F11"/>
    <mergeCell ref="B25:E25"/>
    <mergeCell ref="B13:E13"/>
    <mergeCell ref="A14:F14"/>
    <mergeCell ref="B15:E15"/>
    <mergeCell ref="B17:E17"/>
    <mergeCell ref="B18:E18"/>
    <mergeCell ref="A19:E19"/>
    <mergeCell ref="B20:E20"/>
    <mergeCell ref="B21:E21"/>
    <mergeCell ref="A22:F22"/>
    <mergeCell ref="B23:E23"/>
    <mergeCell ref="B24:E24"/>
    <mergeCell ref="A36:E36"/>
    <mergeCell ref="A38:E38"/>
    <mergeCell ref="B26:E26"/>
    <mergeCell ref="B27:E27"/>
    <mergeCell ref="A29:E29"/>
    <mergeCell ref="B31:F33"/>
    <mergeCell ref="A34:E34"/>
  </mergeCells>
  <printOptions horizontalCentered="1"/>
  <pageMargins left="0.51181102362204722" right="0.51181102362204722" top="0.78740157480314965" bottom="0.78740157480314965" header="0.31496062992125984" footer="0.31496062992125984"/>
  <pageSetup paperSize="9" fitToHeight="0" orientation="portrait" r:id="rId1"/>
  <headerFooter>
    <oddFooter>&amp;R&amp;G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3"/>
  <sheetViews>
    <sheetView view="pageBreakPreview" zoomScaleNormal="100" zoomScaleSheetLayoutView="100" workbookViewId="0">
      <selection activeCell="J6" sqref="J6:J9"/>
    </sheetView>
  </sheetViews>
  <sheetFormatPr defaultRowHeight="14.25" x14ac:dyDescent="0.2"/>
  <cols>
    <col min="1" max="1" width="7.875" style="63" customWidth="1"/>
    <col min="2" max="2" width="13.875" style="63" customWidth="1"/>
    <col min="3" max="3" width="11.875" style="63" customWidth="1"/>
    <col min="4" max="4" width="56.375" style="63" customWidth="1"/>
    <col min="5" max="5" width="11.625" style="63" customWidth="1"/>
    <col min="6" max="6" width="9.625" style="63" customWidth="1"/>
    <col min="7" max="9" width="12.625" style="63" customWidth="1"/>
    <col min="10" max="10" width="13.875" style="63" customWidth="1"/>
    <col min="11" max="16384" width="9" style="63"/>
  </cols>
  <sheetData>
    <row r="1" spans="1:10" ht="22.5" customHeight="1" x14ac:dyDescent="0.2">
      <c r="A1" s="282" t="s">
        <v>5</v>
      </c>
      <c r="B1" s="282"/>
      <c r="C1" s="282"/>
      <c r="D1" s="282"/>
      <c r="E1" s="282"/>
      <c r="F1" s="282"/>
      <c r="G1" s="282"/>
      <c r="H1" s="66"/>
      <c r="I1" s="66"/>
      <c r="J1" s="50"/>
    </row>
    <row r="2" spans="1:10" ht="14.25" customHeight="1" x14ac:dyDescent="0.2">
      <c r="A2" s="283" t="s">
        <v>6</v>
      </c>
      <c r="B2" s="283"/>
      <c r="C2" s="283"/>
      <c r="D2" s="283"/>
      <c r="E2" s="283"/>
      <c r="F2" s="283"/>
      <c r="G2" s="283"/>
      <c r="H2" s="67"/>
      <c r="I2" s="67"/>
      <c r="J2" s="50"/>
    </row>
    <row r="3" spans="1:10" ht="14.25" customHeight="1" x14ac:dyDescent="0.2">
      <c r="A3" s="283" t="s">
        <v>7</v>
      </c>
      <c r="B3" s="283"/>
      <c r="C3" s="283"/>
      <c r="D3" s="283"/>
      <c r="E3" s="283"/>
      <c r="F3" s="283"/>
      <c r="G3" s="283"/>
      <c r="H3" s="67"/>
      <c r="I3" s="67"/>
      <c r="J3" s="50"/>
    </row>
    <row r="4" spans="1:10" ht="14.25" customHeight="1" x14ac:dyDescent="0.2">
      <c r="A4" s="282" t="s">
        <v>179</v>
      </c>
      <c r="B4" s="282"/>
      <c r="C4" s="282"/>
      <c r="D4" s="282"/>
      <c r="E4" s="282"/>
      <c r="F4" s="282"/>
      <c r="G4" s="282"/>
      <c r="H4" s="66"/>
      <c r="I4" s="66"/>
      <c r="J4" s="68"/>
    </row>
    <row r="5" spans="1:10" ht="25.5" customHeight="1" x14ac:dyDescent="0.2">
      <c r="A5" s="282" t="s">
        <v>180</v>
      </c>
      <c r="B5" s="282"/>
      <c r="C5" s="282"/>
      <c r="D5" s="282"/>
      <c r="E5" s="282"/>
      <c r="F5" s="282"/>
      <c r="G5" s="282"/>
      <c r="H5" s="66"/>
      <c r="I5" s="69" t="s">
        <v>0</v>
      </c>
      <c r="J5" s="69"/>
    </row>
    <row r="6" spans="1:10" ht="14.25" customHeight="1" x14ac:dyDescent="0.2">
      <c r="A6" s="283" t="s">
        <v>2467</v>
      </c>
      <c r="B6" s="283"/>
      <c r="C6" s="283"/>
      <c r="D6" s="283"/>
      <c r="E6" s="283"/>
      <c r="F6" s="283"/>
      <c r="G6" s="283"/>
      <c r="H6" s="67"/>
      <c r="I6" s="198" t="s">
        <v>125</v>
      </c>
      <c r="J6" s="267"/>
    </row>
    <row r="7" spans="1:10" x14ac:dyDescent="0.2">
      <c r="A7" s="268"/>
      <c r="B7" s="268"/>
      <c r="C7" s="268"/>
      <c r="D7" s="268"/>
      <c r="E7" s="268"/>
      <c r="F7" s="268"/>
      <c r="G7" s="268"/>
      <c r="H7" s="70"/>
      <c r="I7" s="198"/>
      <c r="J7" s="267"/>
    </row>
    <row r="8" spans="1:10" ht="21" customHeight="1" x14ac:dyDescent="0.2">
      <c r="A8" s="269" t="s">
        <v>126</v>
      </c>
      <c r="B8" s="269"/>
      <c r="C8" s="269"/>
      <c r="D8" s="269"/>
      <c r="E8" s="269"/>
      <c r="F8" s="269"/>
      <c r="G8" s="269"/>
      <c r="H8" s="71"/>
      <c r="I8" s="198"/>
      <c r="J8" s="267"/>
    </row>
    <row r="9" spans="1:10" ht="17.25" customHeight="1" x14ac:dyDescent="0.2">
      <c r="A9" s="72" t="s">
        <v>2462</v>
      </c>
      <c r="B9" s="72"/>
      <c r="C9" s="72"/>
      <c r="D9" s="72"/>
      <c r="E9" s="50"/>
      <c r="F9" s="50"/>
      <c r="G9" s="57" t="s">
        <v>2468</v>
      </c>
      <c r="H9" s="73"/>
      <c r="I9" s="266"/>
      <c r="J9" s="267"/>
    </row>
    <row r="10" spans="1:10" s="93" customFormat="1" ht="23.25" customHeight="1" x14ac:dyDescent="0.2">
      <c r="A10" s="148" t="s">
        <v>137</v>
      </c>
      <c r="B10" s="150" t="s">
        <v>2</v>
      </c>
      <c r="C10" s="148" t="s">
        <v>128</v>
      </c>
      <c r="D10" s="148" t="s">
        <v>3</v>
      </c>
      <c r="E10" s="284" t="s">
        <v>176</v>
      </c>
      <c r="F10" s="285"/>
      <c r="G10" s="285"/>
      <c r="H10" s="285"/>
      <c r="I10" s="286"/>
    </row>
    <row r="11" spans="1:10" s="93" customFormat="1" ht="18" customHeight="1" x14ac:dyDescent="0.2">
      <c r="A11" s="140" t="s">
        <v>140</v>
      </c>
      <c r="B11" s="140"/>
      <c r="C11" s="140"/>
      <c r="D11" s="140" t="s">
        <v>177</v>
      </c>
      <c r="E11" s="276"/>
      <c r="F11" s="277"/>
      <c r="G11" s="277"/>
      <c r="H11" s="277"/>
      <c r="I11" s="278"/>
    </row>
    <row r="12" spans="1:10" s="93" customFormat="1" ht="21.75" customHeight="1" x14ac:dyDescent="0.2">
      <c r="A12" s="151" t="s">
        <v>157</v>
      </c>
      <c r="B12" s="153" t="s">
        <v>158</v>
      </c>
      <c r="C12" s="151" t="s">
        <v>159</v>
      </c>
      <c r="D12" s="151" t="s">
        <v>160</v>
      </c>
      <c r="E12" s="270" t="s">
        <v>2377</v>
      </c>
      <c r="F12" s="271"/>
      <c r="G12" s="271"/>
      <c r="H12" s="271"/>
      <c r="I12" s="272"/>
    </row>
    <row r="13" spans="1:10" s="93" customFormat="1" ht="21.75" customHeight="1" x14ac:dyDescent="0.2">
      <c r="A13" s="140" t="s">
        <v>141</v>
      </c>
      <c r="B13" s="140"/>
      <c r="C13" s="140"/>
      <c r="D13" s="140" t="s">
        <v>142</v>
      </c>
      <c r="E13" s="276"/>
      <c r="F13" s="277"/>
      <c r="G13" s="277"/>
      <c r="H13" s="277"/>
      <c r="I13" s="278"/>
    </row>
    <row r="14" spans="1:10" s="93" customFormat="1" ht="27" customHeight="1" x14ac:dyDescent="0.2">
      <c r="A14" s="140" t="s">
        <v>143</v>
      </c>
      <c r="B14" s="140"/>
      <c r="C14" s="140"/>
      <c r="D14" s="140" t="s">
        <v>144</v>
      </c>
      <c r="E14" s="276"/>
      <c r="F14" s="277"/>
      <c r="G14" s="277"/>
      <c r="H14" s="277"/>
      <c r="I14" s="278"/>
    </row>
    <row r="15" spans="1:10" s="93" customFormat="1" ht="52.5" customHeight="1" x14ac:dyDescent="0.2">
      <c r="A15" s="151" t="s">
        <v>1329</v>
      </c>
      <c r="B15" s="153" t="s">
        <v>161</v>
      </c>
      <c r="C15" s="151" t="s">
        <v>159</v>
      </c>
      <c r="D15" s="151" t="s">
        <v>162</v>
      </c>
      <c r="E15" s="270" t="s">
        <v>2378</v>
      </c>
      <c r="F15" s="271"/>
      <c r="G15" s="271"/>
      <c r="H15" s="271"/>
      <c r="I15" s="272"/>
    </row>
    <row r="16" spans="1:10" s="93" customFormat="1" ht="42.75" customHeight="1" x14ac:dyDescent="0.2">
      <c r="A16" s="151" t="s">
        <v>1330</v>
      </c>
      <c r="B16" s="153" t="s">
        <v>278</v>
      </c>
      <c r="C16" s="151" t="s">
        <v>163</v>
      </c>
      <c r="D16" s="151" t="s">
        <v>279</v>
      </c>
      <c r="E16" s="270" t="s">
        <v>2379</v>
      </c>
      <c r="F16" s="271"/>
      <c r="G16" s="271"/>
      <c r="H16" s="271"/>
      <c r="I16" s="272"/>
    </row>
    <row r="17" spans="1:9" s="93" customFormat="1" ht="30" customHeight="1" x14ac:dyDescent="0.2">
      <c r="A17" s="151" t="s">
        <v>1331</v>
      </c>
      <c r="B17" s="153" t="s">
        <v>1332</v>
      </c>
      <c r="C17" s="151" t="s">
        <v>159</v>
      </c>
      <c r="D17" s="151" t="s">
        <v>1333</v>
      </c>
      <c r="E17" s="270" t="s">
        <v>2380</v>
      </c>
      <c r="F17" s="271"/>
      <c r="G17" s="271"/>
      <c r="H17" s="271"/>
      <c r="I17" s="272"/>
    </row>
    <row r="18" spans="1:9" s="93" customFormat="1" ht="32.25" customHeight="1" x14ac:dyDescent="0.2">
      <c r="A18" s="151" t="s">
        <v>1334</v>
      </c>
      <c r="B18" s="153" t="s">
        <v>1335</v>
      </c>
      <c r="C18" s="151" t="s">
        <v>159</v>
      </c>
      <c r="D18" s="151" t="s">
        <v>1336</v>
      </c>
      <c r="E18" s="270" t="s">
        <v>2381</v>
      </c>
      <c r="F18" s="271"/>
      <c r="G18" s="271"/>
      <c r="H18" s="271"/>
      <c r="I18" s="272"/>
    </row>
    <row r="19" spans="1:9" s="93" customFormat="1" ht="35.25" customHeight="1" x14ac:dyDescent="0.2">
      <c r="A19" s="151" t="s">
        <v>1337</v>
      </c>
      <c r="B19" s="153" t="s">
        <v>1338</v>
      </c>
      <c r="C19" s="151" t="s">
        <v>159</v>
      </c>
      <c r="D19" s="151" t="s">
        <v>1339</v>
      </c>
      <c r="E19" s="270" t="s">
        <v>2382</v>
      </c>
      <c r="F19" s="271"/>
      <c r="G19" s="271"/>
      <c r="H19" s="271"/>
      <c r="I19" s="272"/>
    </row>
    <row r="20" spans="1:9" s="93" customFormat="1" ht="35.25" customHeight="1" x14ac:dyDescent="0.2">
      <c r="A20" s="151" t="s">
        <v>1340</v>
      </c>
      <c r="B20" s="153" t="s">
        <v>1341</v>
      </c>
      <c r="C20" s="151" t="s">
        <v>159</v>
      </c>
      <c r="D20" s="151" t="s">
        <v>1342</v>
      </c>
      <c r="E20" s="270" t="s">
        <v>2383</v>
      </c>
      <c r="F20" s="271"/>
      <c r="G20" s="271"/>
      <c r="H20" s="271"/>
      <c r="I20" s="272"/>
    </row>
    <row r="21" spans="1:9" s="93" customFormat="1" ht="24.75" customHeight="1" x14ac:dyDescent="0.2">
      <c r="A21" s="140" t="s">
        <v>145</v>
      </c>
      <c r="B21" s="140"/>
      <c r="C21" s="140"/>
      <c r="D21" s="140" t="s">
        <v>146</v>
      </c>
      <c r="E21" s="276"/>
      <c r="F21" s="277"/>
      <c r="G21" s="277"/>
      <c r="H21" s="277"/>
      <c r="I21" s="278"/>
    </row>
    <row r="22" spans="1:9" s="93" customFormat="1" ht="33" customHeight="1" x14ac:dyDescent="0.2">
      <c r="A22" s="151" t="s">
        <v>1262</v>
      </c>
      <c r="B22" s="153" t="s">
        <v>238</v>
      </c>
      <c r="C22" s="151" t="s">
        <v>163</v>
      </c>
      <c r="D22" s="151" t="s">
        <v>239</v>
      </c>
      <c r="E22" s="270" t="s">
        <v>2384</v>
      </c>
      <c r="F22" s="271"/>
      <c r="G22" s="271"/>
      <c r="H22" s="271"/>
      <c r="I22" s="272"/>
    </row>
    <row r="23" spans="1:9" s="93" customFormat="1" ht="33.75" customHeight="1" x14ac:dyDescent="0.2">
      <c r="A23" s="151" t="s">
        <v>1343</v>
      </c>
      <c r="B23" s="153" t="s">
        <v>241</v>
      </c>
      <c r="C23" s="151" t="s">
        <v>163</v>
      </c>
      <c r="D23" s="151" t="s">
        <v>242</v>
      </c>
      <c r="E23" s="270" t="s">
        <v>2385</v>
      </c>
      <c r="F23" s="271"/>
      <c r="G23" s="271"/>
      <c r="H23" s="271"/>
      <c r="I23" s="272"/>
    </row>
    <row r="24" spans="1:9" s="93" customFormat="1" ht="45.75" customHeight="1" x14ac:dyDescent="0.2">
      <c r="A24" s="151" t="s">
        <v>1344</v>
      </c>
      <c r="B24" s="153" t="s">
        <v>244</v>
      </c>
      <c r="C24" s="151" t="s">
        <v>163</v>
      </c>
      <c r="D24" s="151" t="s">
        <v>245</v>
      </c>
      <c r="E24" s="270" t="s">
        <v>2385</v>
      </c>
      <c r="F24" s="271"/>
      <c r="G24" s="271"/>
      <c r="H24" s="271"/>
      <c r="I24" s="272"/>
    </row>
    <row r="25" spans="1:9" s="103" customFormat="1" ht="30.75" customHeight="1" x14ac:dyDescent="0.2">
      <c r="A25" s="151" t="s">
        <v>1345</v>
      </c>
      <c r="B25" s="153" t="s">
        <v>246</v>
      </c>
      <c r="C25" s="151" t="s">
        <v>163</v>
      </c>
      <c r="D25" s="151" t="s">
        <v>247</v>
      </c>
      <c r="E25" s="270" t="s">
        <v>2386</v>
      </c>
      <c r="F25" s="271"/>
      <c r="G25" s="271"/>
      <c r="H25" s="271"/>
      <c r="I25" s="272"/>
    </row>
    <row r="26" spans="1:9" s="103" customFormat="1" ht="30.75" customHeight="1" x14ac:dyDescent="0.2">
      <c r="A26" s="151" t="s">
        <v>1346</v>
      </c>
      <c r="B26" s="153" t="s">
        <v>248</v>
      </c>
      <c r="C26" s="151" t="s">
        <v>163</v>
      </c>
      <c r="D26" s="151" t="s">
        <v>249</v>
      </c>
      <c r="E26" s="270" t="s">
        <v>2387</v>
      </c>
      <c r="F26" s="271"/>
      <c r="G26" s="271"/>
      <c r="H26" s="271"/>
      <c r="I26" s="272"/>
    </row>
    <row r="27" spans="1:9" s="103" customFormat="1" ht="30.75" customHeight="1" x14ac:dyDescent="0.2">
      <c r="A27" s="151" t="s">
        <v>1347</v>
      </c>
      <c r="B27" s="153" t="s">
        <v>250</v>
      </c>
      <c r="C27" s="151" t="s">
        <v>163</v>
      </c>
      <c r="D27" s="151" t="s">
        <v>251</v>
      </c>
      <c r="E27" s="270" t="s">
        <v>2388</v>
      </c>
      <c r="F27" s="271"/>
      <c r="G27" s="271"/>
      <c r="H27" s="271"/>
      <c r="I27" s="272"/>
    </row>
    <row r="28" spans="1:9" s="103" customFormat="1" ht="25.5" x14ac:dyDescent="0.2">
      <c r="A28" s="151" t="s">
        <v>1348</v>
      </c>
      <c r="B28" s="153" t="s">
        <v>252</v>
      </c>
      <c r="C28" s="151" t="s">
        <v>159</v>
      </c>
      <c r="D28" s="151" t="s">
        <v>1349</v>
      </c>
      <c r="E28" s="270" t="s">
        <v>2389</v>
      </c>
      <c r="F28" s="271"/>
      <c r="G28" s="271"/>
      <c r="H28" s="271"/>
      <c r="I28" s="272"/>
    </row>
    <row r="29" spans="1:9" s="103" customFormat="1" ht="25.5" x14ac:dyDescent="0.2">
      <c r="A29" s="151" t="s">
        <v>1350</v>
      </c>
      <c r="B29" s="153" t="s">
        <v>253</v>
      </c>
      <c r="C29" s="151" t="s">
        <v>159</v>
      </c>
      <c r="D29" s="151" t="s">
        <v>1351</v>
      </c>
      <c r="E29" s="270" t="s">
        <v>2390</v>
      </c>
      <c r="F29" s="271"/>
      <c r="G29" s="271"/>
      <c r="H29" s="271"/>
      <c r="I29" s="272"/>
    </row>
    <row r="30" spans="1:9" s="103" customFormat="1" ht="25.5" x14ac:dyDescent="0.2">
      <c r="A30" s="151" t="s">
        <v>1352</v>
      </c>
      <c r="B30" s="153" t="s">
        <v>255</v>
      </c>
      <c r="C30" s="151" t="s">
        <v>163</v>
      </c>
      <c r="D30" s="151" t="s">
        <v>256</v>
      </c>
      <c r="E30" s="270" t="s">
        <v>2391</v>
      </c>
      <c r="F30" s="271"/>
      <c r="G30" s="271"/>
      <c r="H30" s="271"/>
      <c r="I30" s="272"/>
    </row>
    <row r="31" spans="1:9" s="103" customFormat="1" ht="25.5" x14ac:dyDescent="0.2">
      <c r="A31" s="151" t="s">
        <v>1353</v>
      </c>
      <c r="B31" s="153" t="s">
        <v>257</v>
      </c>
      <c r="C31" s="151" t="s">
        <v>163</v>
      </c>
      <c r="D31" s="151" t="s">
        <v>258</v>
      </c>
      <c r="E31" s="270" t="s">
        <v>2392</v>
      </c>
      <c r="F31" s="271"/>
      <c r="G31" s="271"/>
      <c r="H31" s="271"/>
      <c r="I31" s="272"/>
    </row>
    <row r="32" spans="1:9" s="103" customFormat="1" ht="28.5" customHeight="1" x14ac:dyDescent="0.2">
      <c r="A32" s="151" t="s">
        <v>1354</v>
      </c>
      <c r="B32" s="153" t="s">
        <v>1355</v>
      </c>
      <c r="C32" s="151" t="s">
        <v>159</v>
      </c>
      <c r="D32" s="151" t="s">
        <v>1356</v>
      </c>
      <c r="E32" s="270" t="s">
        <v>2393</v>
      </c>
      <c r="F32" s="271"/>
      <c r="G32" s="271"/>
      <c r="H32" s="271"/>
      <c r="I32" s="272"/>
    </row>
    <row r="33" spans="1:9" s="103" customFormat="1" ht="27.75" customHeight="1" x14ac:dyDescent="0.2">
      <c r="A33" s="151" t="s">
        <v>1357</v>
      </c>
      <c r="B33" s="153" t="s">
        <v>260</v>
      </c>
      <c r="C33" s="151" t="s">
        <v>163</v>
      </c>
      <c r="D33" s="151" t="s">
        <v>261</v>
      </c>
      <c r="E33" s="270" t="s">
        <v>2394</v>
      </c>
      <c r="F33" s="271"/>
      <c r="G33" s="271"/>
      <c r="H33" s="271"/>
      <c r="I33" s="272"/>
    </row>
    <row r="34" spans="1:9" s="93" customFormat="1" ht="24" customHeight="1" x14ac:dyDescent="0.2">
      <c r="A34" s="151" t="s">
        <v>1358</v>
      </c>
      <c r="B34" s="153" t="s">
        <v>262</v>
      </c>
      <c r="C34" s="151" t="s">
        <v>163</v>
      </c>
      <c r="D34" s="151" t="s">
        <v>263</v>
      </c>
      <c r="E34" s="270" t="s">
        <v>2395</v>
      </c>
      <c r="F34" s="271"/>
      <c r="G34" s="271"/>
      <c r="H34" s="271"/>
      <c r="I34" s="272"/>
    </row>
    <row r="35" spans="1:9" s="93" customFormat="1" ht="39.75" customHeight="1" x14ac:dyDescent="0.2">
      <c r="A35" s="151" t="s">
        <v>1359</v>
      </c>
      <c r="B35" s="153" t="s">
        <v>264</v>
      </c>
      <c r="C35" s="151" t="s">
        <v>163</v>
      </c>
      <c r="D35" s="151" t="s">
        <v>265</v>
      </c>
      <c r="E35" s="270" t="s">
        <v>2396</v>
      </c>
      <c r="F35" s="271"/>
      <c r="G35" s="271"/>
      <c r="H35" s="271"/>
      <c r="I35" s="272"/>
    </row>
    <row r="36" spans="1:9" s="93" customFormat="1" ht="24" customHeight="1" x14ac:dyDescent="0.2">
      <c r="A36" s="151" t="s">
        <v>1360</v>
      </c>
      <c r="B36" s="153" t="s">
        <v>266</v>
      </c>
      <c r="C36" s="151" t="s">
        <v>163</v>
      </c>
      <c r="D36" s="151" t="s">
        <v>267</v>
      </c>
      <c r="E36" s="270" t="s">
        <v>2397</v>
      </c>
      <c r="F36" s="271"/>
      <c r="G36" s="271"/>
      <c r="H36" s="271"/>
      <c r="I36" s="272"/>
    </row>
    <row r="37" spans="1:9" s="93" customFormat="1" ht="36.75" customHeight="1" x14ac:dyDescent="0.2">
      <c r="A37" s="151" t="s">
        <v>1361</v>
      </c>
      <c r="B37" s="153" t="s">
        <v>268</v>
      </c>
      <c r="C37" s="151" t="s">
        <v>163</v>
      </c>
      <c r="D37" s="151" t="s">
        <v>269</v>
      </c>
      <c r="E37" s="270" t="s">
        <v>2398</v>
      </c>
      <c r="F37" s="271"/>
      <c r="G37" s="271"/>
      <c r="H37" s="271"/>
      <c r="I37" s="272"/>
    </row>
    <row r="38" spans="1:9" ht="29.25" customHeight="1" x14ac:dyDescent="0.2">
      <c r="A38" s="151" t="s">
        <v>1362</v>
      </c>
      <c r="B38" s="153" t="s">
        <v>270</v>
      </c>
      <c r="C38" s="151" t="s">
        <v>163</v>
      </c>
      <c r="D38" s="151" t="s">
        <v>271</v>
      </c>
      <c r="E38" s="270" t="s">
        <v>2399</v>
      </c>
      <c r="F38" s="271"/>
      <c r="G38" s="271"/>
      <c r="H38" s="271"/>
      <c r="I38" s="272"/>
    </row>
    <row r="39" spans="1:9" ht="30" customHeight="1" x14ac:dyDescent="0.2">
      <c r="A39" s="151" t="s">
        <v>1363</v>
      </c>
      <c r="B39" s="153" t="s">
        <v>272</v>
      </c>
      <c r="C39" s="151" t="s">
        <v>159</v>
      </c>
      <c r="D39" s="151" t="s">
        <v>273</v>
      </c>
      <c r="E39" s="270" t="s">
        <v>2384</v>
      </c>
      <c r="F39" s="271"/>
      <c r="G39" s="271"/>
      <c r="H39" s="271"/>
      <c r="I39" s="272"/>
    </row>
    <row r="40" spans="1:9" ht="27" customHeight="1" x14ac:dyDescent="0.2">
      <c r="A40" s="151" t="s">
        <v>1364</v>
      </c>
      <c r="B40" s="153" t="s">
        <v>274</v>
      </c>
      <c r="C40" s="151" t="s">
        <v>163</v>
      </c>
      <c r="D40" s="151" t="s">
        <v>275</v>
      </c>
      <c r="E40" s="270" t="s">
        <v>2400</v>
      </c>
      <c r="F40" s="271"/>
      <c r="G40" s="271"/>
      <c r="H40" s="271"/>
      <c r="I40" s="272"/>
    </row>
    <row r="41" spans="1:9" ht="28.5" customHeight="1" x14ac:dyDescent="0.2">
      <c r="A41" s="151" t="s">
        <v>1365</v>
      </c>
      <c r="B41" s="153" t="s">
        <v>276</v>
      </c>
      <c r="C41" s="151" t="s">
        <v>159</v>
      </c>
      <c r="D41" s="151" t="s">
        <v>277</v>
      </c>
      <c r="E41" s="270" t="s">
        <v>2401</v>
      </c>
      <c r="F41" s="271"/>
      <c r="G41" s="271"/>
      <c r="H41" s="271"/>
      <c r="I41" s="272"/>
    </row>
    <row r="42" spans="1:9" ht="19.5" customHeight="1" x14ac:dyDescent="0.2">
      <c r="A42" s="140" t="s">
        <v>147</v>
      </c>
      <c r="B42" s="140"/>
      <c r="C42" s="140"/>
      <c r="D42" s="140" t="s">
        <v>184</v>
      </c>
      <c r="E42" s="279"/>
      <c r="F42" s="280"/>
      <c r="G42" s="280"/>
      <c r="H42" s="280"/>
      <c r="I42" s="281"/>
    </row>
    <row r="43" spans="1:9" ht="18.75" customHeight="1" x14ac:dyDescent="0.2">
      <c r="A43" s="140" t="s">
        <v>148</v>
      </c>
      <c r="B43" s="140"/>
      <c r="C43" s="140"/>
      <c r="D43" s="140" t="s">
        <v>185</v>
      </c>
      <c r="E43" s="279"/>
      <c r="F43" s="280"/>
      <c r="G43" s="280"/>
      <c r="H43" s="280"/>
      <c r="I43" s="281"/>
    </row>
    <row r="44" spans="1:9" ht="41.25" customHeight="1" x14ac:dyDescent="0.2">
      <c r="A44" s="151" t="s">
        <v>164</v>
      </c>
      <c r="B44" s="153" t="s">
        <v>280</v>
      </c>
      <c r="C44" s="151" t="s">
        <v>163</v>
      </c>
      <c r="D44" s="151" t="s">
        <v>281</v>
      </c>
      <c r="E44" s="270" t="s">
        <v>2402</v>
      </c>
      <c r="F44" s="271"/>
      <c r="G44" s="271"/>
      <c r="H44" s="271"/>
      <c r="I44" s="272"/>
    </row>
    <row r="45" spans="1:9" ht="21.75" customHeight="1" x14ac:dyDescent="0.2">
      <c r="A45" s="140" t="s">
        <v>1263</v>
      </c>
      <c r="B45" s="140"/>
      <c r="C45" s="140"/>
      <c r="D45" s="140" t="s">
        <v>187</v>
      </c>
      <c r="E45" s="279"/>
      <c r="F45" s="280"/>
      <c r="G45" s="280"/>
      <c r="H45" s="280"/>
      <c r="I45" s="281"/>
    </row>
    <row r="46" spans="1:9" ht="25.5" x14ac:dyDescent="0.2">
      <c r="A46" s="151" t="s">
        <v>1366</v>
      </c>
      <c r="B46" s="153" t="s">
        <v>283</v>
      </c>
      <c r="C46" s="151" t="s">
        <v>159</v>
      </c>
      <c r="D46" s="151" t="s">
        <v>284</v>
      </c>
      <c r="E46" s="270" t="s">
        <v>2403</v>
      </c>
      <c r="F46" s="271"/>
      <c r="G46" s="271"/>
      <c r="H46" s="271"/>
      <c r="I46" s="272"/>
    </row>
    <row r="47" spans="1:9" ht="25.5" x14ac:dyDescent="0.2">
      <c r="A47" s="151" t="s">
        <v>1367</v>
      </c>
      <c r="B47" s="153" t="s">
        <v>287</v>
      </c>
      <c r="C47" s="151" t="s">
        <v>163</v>
      </c>
      <c r="D47" s="151" t="s">
        <v>288</v>
      </c>
      <c r="E47" s="270" t="s">
        <v>2403</v>
      </c>
      <c r="F47" s="271"/>
      <c r="G47" s="271"/>
      <c r="H47" s="271"/>
      <c r="I47" s="272"/>
    </row>
    <row r="48" spans="1:9" ht="33.75" customHeight="1" x14ac:dyDescent="0.2">
      <c r="A48" s="151" t="s">
        <v>1368</v>
      </c>
      <c r="B48" s="153" t="s">
        <v>289</v>
      </c>
      <c r="C48" s="151" t="s">
        <v>163</v>
      </c>
      <c r="D48" s="151" t="s">
        <v>290</v>
      </c>
      <c r="E48" s="270" t="s">
        <v>2404</v>
      </c>
      <c r="F48" s="271"/>
      <c r="G48" s="271"/>
      <c r="H48" s="271"/>
      <c r="I48" s="272"/>
    </row>
    <row r="49" spans="1:9" ht="25.5" x14ac:dyDescent="0.2">
      <c r="A49" s="151" t="s">
        <v>1369</v>
      </c>
      <c r="B49" s="153" t="s">
        <v>291</v>
      </c>
      <c r="C49" s="151" t="s">
        <v>163</v>
      </c>
      <c r="D49" s="151" t="s">
        <v>292</v>
      </c>
      <c r="E49" s="270" t="s">
        <v>2405</v>
      </c>
      <c r="F49" s="271"/>
      <c r="G49" s="271"/>
      <c r="H49" s="271"/>
      <c r="I49" s="272"/>
    </row>
    <row r="50" spans="1:9" x14ac:dyDescent="0.2">
      <c r="A50" s="140" t="s">
        <v>1264</v>
      </c>
      <c r="B50" s="140"/>
      <c r="C50" s="140"/>
      <c r="D50" s="140" t="s">
        <v>189</v>
      </c>
      <c r="E50" s="279"/>
      <c r="F50" s="280"/>
      <c r="G50" s="280"/>
      <c r="H50" s="280"/>
      <c r="I50" s="281"/>
    </row>
    <row r="51" spans="1:9" ht="25.5" x14ac:dyDescent="0.2">
      <c r="A51" s="151" t="s">
        <v>1370</v>
      </c>
      <c r="B51" s="153" t="s">
        <v>296</v>
      </c>
      <c r="C51" s="151" t="s">
        <v>163</v>
      </c>
      <c r="D51" s="151" t="s">
        <v>297</v>
      </c>
      <c r="E51" s="270" t="s">
        <v>2406</v>
      </c>
      <c r="F51" s="271"/>
      <c r="G51" s="271"/>
      <c r="H51" s="271"/>
      <c r="I51" s="272"/>
    </row>
    <row r="52" spans="1:9" ht="25.5" x14ac:dyDescent="0.2">
      <c r="A52" s="151" t="s">
        <v>1371</v>
      </c>
      <c r="B52" s="153" t="s">
        <v>299</v>
      </c>
      <c r="C52" s="151" t="s">
        <v>163</v>
      </c>
      <c r="D52" s="151" t="s">
        <v>300</v>
      </c>
      <c r="E52" s="270" t="s">
        <v>2407</v>
      </c>
      <c r="F52" s="271"/>
      <c r="G52" s="271"/>
      <c r="H52" s="271"/>
      <c r="I52" s="272"/>
    </row>
    <row r="53" spans="1:9" ht="25.5" x14ac:dyDescent="0.2">
      <c r="A53" s="151" t="s">
        <v>1372</v>
      </c>
      <c r="B53" s="153" t="s">
        <v>303</v>
      </c>
      <c r="C53" s="151" t="s">
        <v>163</v>
      </c>
      <c r="D53" s="151" t="s">
        <v>304</v>
      </c>
      <c r="E53" s="270" t="s">
        <v>2407</v>
      </c>
      <c r="F53" s="271"/>
      <c r="G53" s="271"/>
      <c r="H53" s="271"/>
      <c r="I53" s="272"/>
    </row>
    <row r="54" spans="1:9" ht="25.5" x14ac:dyDescent="0.2">
      <c r="A54" s="151" t="s">
        <v>1373</v>
      </c>
      <c r="B54" s="153" t="s">
        <v>306</v>
      </c>
      <c r="C54" s="151" t="s">
        <v>163</v>
      </c>
      <c r="D54" s="151" t="s">
        <v>307</v>
      </c>
      <c r="E54" s="270" t="s">
        <v>2407</v>
      </c>
      <c r="F54" s="271"/>
      <c r="G54" s="271"/>
      <c r="H54" s="271"/>
      <c r="I54" s="272"/>
    </row>
    <row r="55" spans="1:9" ht="27" customHeight="1" x14ac:dyDescent="0.2">
      <c r="A55" s="151" t="s">
        <v>1374</v>
      </c>
      <c r="B55" s="153" t="s">
        <v>308</v>
      </c>
      <c r="C55" s="151" t="s">
        <v>163</v>
      </c>
      <c r="D55" s="151" t="s">
        <v>309</v>
      </c>
      <c r="E55" s="270" t="s">
        <v>2408</v>
      </c>
      <c r="F55" s="271"/>
      <c r="G55" s="271"/>
      <c r="H55" s="271"/>
      <c r="I55" s="272"/>
    </row>
    <row r="56" spans="1:9" ht="38.25" customHeight="1" x14ac:dyDescent="0.2">
      <c r="A56" s="151" t="s">
        <v>1375</v>
      </c>
      <c r="B56" s="153" t="s">
        <v>310</v>
      </c>
      <c r="C56" s="151" t="s">
        <v>163</v>
      </c>
      <c r="D56" s="151" t="s">
        <v>311</v>
      </c>
      <c r="E56" s="270" t="s">
        <v>2408</v>
      </c>
      <c r="F56" s="271"/>
      <c r="G56" s="271"/>
      <c r="H56" s="271"/>
      <c r="I56" s="272"/>
    </row>
    <row r="57" spans="1:9" ht="25.5" x14ac:dyDescent="0.2">
      <c r="A57" s="151" t="s">
        <v>1376</v>
      </c>
      <c r="B57" s="153" t="s">
        <v>312</v>
      </c>
      <c r="C57" s="151" t="s">
        <v>163</v>
      </c>
      <c r="D57" s="151" t="s">
        <v>313</v>
      </c>
      <c r="E57" s="270" t="s">
        <v>2409</v>
      </c>
      <c r="F57" s="271"/>
      <c r="G57" s="271"/>
      <c r="H57" s="271"/>
      <c r="I57" s="272"/>
    </row>
    <row r="58" spans="1:9" ht="25.5" x14ac:dyDescent="0.2">
      <c r="A58" s="151" t="s">
        <v>1377</v>
      </c>
      <c r="B58" s="153" t="s">
        <v>314</v>
      </c>
      <c r="C58" s="151" t="s">
        <v>163</v>
      </c>
      <c r="D58" s="151" t="s">
        <v>315</v>
      </c>
      <c r="E58" s="270" t="s">
        <v>2410</v>
      </c>
      <c r="F58" s="271"/>
      <c r="G58" s="271"/>
      <c r="H58" s="271"/>
      <c r="I58" s="272"/>
    </row>
    <row r="59" spans="1:9" ht="25.5" x14ac:dyDescent="0.2">
      <c r="A59" s="151" t="s">
        <v>1378</v>
      </c>
      <c r="B59" s="153" t="s">
        <v>316</v>
      </c>
      <c r="C59" s="151" t="s">
        <v>163</v>
      </c>
      <c r="D59" s="151" t="s">
        <v>317</v>
      </c>
      <c r="E59" s="270" t="s">
        <v>2411</v>
      </c>
      <c r="F59" s="271"/>
      <c r="G59" s="271"/>
      <c r="H59" s="271"/>
      <c r="I59" s="272"/>
    </row>
    <row r="60" spans="1:9" ht="23.25" customHeight="1" x14ac:dyDescent="0.2">
      <c r="A60" s="140" t="s">
        <v>1265</v>
      </c>
      <c r="B60" s="140"/>
      <c r="C60" s="140"/>
      <c r="D60" s="140" t="s">
        <v>191</v>
      </c>
      <c r="E60" s="279"/>
      <c r="F60" s="280"/>
      <c r="G60" s="280"/>
      <c r="H60" s="280"/>
      <c r="I60" s="281"/>
    </row>
    <row r="61" spans="1:9" ht="51" x14ac:dyDescent="0.2">
      <c r="A61" s="151" t="s">
        <v>1379</v>
      </c>
      <c r="B61" s="153" t="s">
        <v>319</v>
      </c>
      <c r="C61" s="151" t="s">
        <v>163</v>
      </c>
      <c r="D61" s="151" t="s">
        <v>320</v>
      </c>
      <c r="E61" s="270" t="s">
        <v>2412</v>
      </c>
      <c r="F61" s="271"/>
      <c r="G61" s="271"/>
      <c r="H61" s="271"/>
      <c r="I61" s="272"/>
    </row>
    <row r="62" spans="1:9" ht="28.5" customHeight="1" x14ac:dyDescent="0.2">
      <c r="A62" s="151" t="s">
        <v>1380</v>
      </c>
      <c r="B62" s="153" t="s">
        <v>321</v>
      </c>
      <c r="C62" s="151" t="s">
        <v>163</v>
      </c>
      <c r="D62" s="151" t="s">
        <v>322</v>
      </c>
      <c r="E62" s="270" t="s">
        <v>2412</v>
      </c>
      <c r="F62" s="271"/>
      <c r="G62" s="271"/>
      <c r="H62" s="271"/>
      <c r="I62" s="272"/>
    </row>
    <row r="63" spans="1:9" ht="27.75" customHeight="1" x14ac:dyDescent="0.2">
      <c r="A63" s="151" t="s">
        <v>1381</v>
      </c>
      <c r="B63" s="153" t="s">
        <v>1382</v>
      </c>
      <c r="C63" s="151" t="s">
        <v>163</v>
      </c>
      <c r="D63" s="151" t="s">
        <v>1383</v>
      </c>
      <c r="E63" s="270" t="s">
        <v>2412</v>
      </c>
      <c r="F63" s="271"/>
      <c r="G63" s="271"/>
      <c r="H63" s="271"/>
      <c r="I63" s="272"/>
    </row>
    <row r="64" spans="1:9" ht="27.75" customHeight="1" x14ac:dyDescent="0.2">
      <c r="A64" s="151" t="s">
        <v>1384</v>
      </c>
      <c r="B64" s="153" t="s">
        <v>323</v>
      </c>
      <c r="C64" s="151" t="s">
        <v>163</v>
      </c>
      <c r="D64" s="151" t="s">
        <v>324</v>
      </c>
      <c r="E64" s="270" t="s">
        <v>2412</v>
      </c>
      <c r="F64" s="271"/>
      <c r="G64" s="271"/>
      <c r="H64" s="271"/>
      <c r="I64" s="272"/>
    </row>
    <row r="65" spans="1:9" ht="42" customHeight="1" x14ac:dyDescent="0.2">
      <c r="A65" s="151" t="s">
        <v>1385</v>
      </c>
      <c r="B65" s="153" t="s">
        <v>325</v>
      </c>
      <c r="C65" s="151" t="s">
        <v>163</v>
      </c>
      <c r="D65" s="151" t="s">
        <v>326</v>
      </c>
      <c r="E65" s="270" t="s">
        <v>2412</v>
      </c>
      <c r="F65" s="271"/>
      <c r="G65" s="271"/>
      <c r="H65" s="271"/>
      <c r="I65" s="272"/>
    </row>
    <row r="66" spans="1:9" ht="51" x14ac:dyDescent="0.2">
      <c r="A66" s="151" t="s">
        <v>1386</v>
      </c>
      <c r="B66" s="153" t="s">
        <v>1387</v>
      </c>
      <c r="C66" s="151" t="s">
        <v>163</v>
      </c>
      <c r="D66" s="151" t="s">
        <v>1388</v>
      </c>
      <c r="E66" s="270" t="s">
        <v>2413</v>
      </c>
      <c r="F66" s="271"/>
      <c r="G66" s="271"/>
      <c r="H66" s="271"/>
      <c r="I66" s="272"/>
    </row>
    <row r="67" spans="1:9" ht="32.25" customHeight="1" x14ac:dyDescent="0.2">
      <c r="A67" s="151" t="s">
        <v>1389</v>
      </c>
      <c r="B67" s="153" t="s">
        <v>314</v>
      </c>
      <c r="C67" s="151" t="s">
        <v>163</v>
      </c>
      <c r="D67" s="151" t="s">
        <v>315</v>
      </c>
      <c r="E67" s="270" t="s">
        <v>2414</v>
      </c>
      <c r="F67" s="271"/>
      <c r="G67" s="271"/>
      <c r="H67" s="271"/>
      <c r="I67" s="272"/>
    </row>
    <row r="68" spans="1:9" ht="25.5" x14ac:dyDescent="0.2">
      <c r="A68" s="151" t="s">
        <v>1390</v>
      </c>
      <c r="B68" s="153" t="s">
        <v>316</v>
      </c>
      <c r="C68" s="151" t="s">
        <v>163</v>
      </c>
      <c r="D68" s="151" t="s">
        <v>317</v>
      </c>
      <c r="E68" s="270" t="s">
        <v>2415</v>
      </c>
      <c r="F68" s="271"/>
      <c r="G68" s="271"/>
      <c r="H68" s="271"/>
      <c r="I68" s="272"/>
    </row>
    <row r="69" spans="1:9" ht="38.25" x14ac:dyDescent="0.2">
      <c r="A69" s="151" t="s">
        <v>1391</v>
      </c>
      <c r="B69" s="153" t="s">
        <v>327</v>
      </c>
      <c r="C69" s="151" t="s">
        <v>163</v>
      </c>
      <c r="D69" s="151" t="s">
        <v>328</v>
      </c>
      <c r="E69" s="270" t="s">
        <v>2416</v>
      </c>
      <c r="F69" s="271"/>
      <c r="G69" s="271"/>
      <c r="H69" s="271"/>
      <c r="I69" s="272"/>
    </row>
    <row r="70" spans="1:9" ht="22.5" customHeight="1" x14ac:dyDescent="0.2">
      <c r="A70" s="140" t="s">
        <v>1266</v>
      </c>
      <c r="B70" s="140"/>
      <c r="C70" s="140"/>
      <c r="D70" s="140" t="s">
        <v>193</v>
      </c>
      <c r="E70" s="279"/>
      <c r="F70" s="280"/>
      <c r="G70" s="280"/>
      <c r="H70" s="280"/>
      <c r="I70" s="281"/>
    </row>
    <row r="71" spans="1:9" ht="38.25" x14ac:dyDescent="0.2">
      <c r="A71" s="151" t="s">
        <v>1392</v>
      </c>
      <c r="B71" s="153" t="s">
        <v>330</v>
      </c>
      <c r="C71" s="151" t="s">
        <v>159</v>
      </c>
      <c r="D71" s="151" t="s">
        <v>331</v>
      </c>
      <c r="E71" s="270" t="s">
        <v>2417</v>
      </c>
      <c r="F71" s="271"/>
      <c r="G71" s="271"/>
      <c r="H71" s="271"/>
      <c r="I71" s="272"/>
    </row>
    <row r="72" spans="1:9" x14ac:dyDescent="0.2">
      <c r="A72" s="151" t="s">
        <v>1393</v>
      </c>
      <c r="B72" s="153" t="s">
        <v>332</v>
      </c>
      <c r="C72" s="151" t="s">
        <v>159</v>
      </c>
      <c r="D72" s="151" t="s">
        <v>333</v>
      </c>
      <c r="E72" s="270" t="s">
        <v>2418</v>
      </c>
      <c r="F72" s="271"/>
      <c r="G72" s="271"/>
      <c r="H72" s="271"/>
      <c r="I72" s="272"/>
    </row>
    <row r="73" spans="1:9" ht="23.25" customHeight="1" x14ac:dyDescent="0.2">
      <c r="A73" s="151" t="s">
        <v>1394</v>
      </c>
      <c r="B73" s="153" t="s">
        <v>334</v>
      </c>
      <c r="C73" s="151" t="s">
        <v>163</v>
      </c>
      <c r="D73" s="151" t="s">
        <v>335</v>
      </c>
      <c r="E73" s="270" t="s">
        <v>2419</v>
      </c>
      <c r="F73" s="271"/>
      <c r="G73" s="271"/>
      <c r="H73" s="271"/>
      <c r="I73" s="272"/>
    </row>
    <row r="74" spans="1:9" ht="25.5" x14ac:dyDescent="0.2">
      <c r="A74" s="151" t="s">
        <v>1395</v>
      </c>
      <c r="B74" s="153" t="s">
        <v>336</v>
      </c>
      <c r="C74" s="151" t="s">
        <v>163</v>
      </c>
      <c r="D74" s="151" t="s">
        <v>337</v>
      </c>
      <c r="E74" s="270" t="s">
        <v>2420</v>
      </c>
      <c r="F74" s="271"/>
      <c r="G74" s="271"/>
      <c r="H74" s="271"/>
      <c r="I74" s="272"/>
    </row>
    <row r="75" spans="1:9" ht="25.5" x14ac:dyDescent="0.2">
      <c r="A75" s="151" t="s">
        <v>1396</v>
      </c>
      <c r="B75" s="153" t="s">
        <v>338</v>
      </c>
      <c r="C75" s="151" t="s">
        <v>163</v>
      </c>
      <c r="D75" s="151" t="s">
        <v>339</v>
      </c>
      <c r="E75" s="270" t="s">
        <v>2421</v>
      </c>
      <c r="F75" s="271"/>
      <c r="G75" s="271"/>
      <c r="H75" s="271"/>
      <c r="I75" s="272"/>
    </row>
    <row r="76" spans="1:9" x14ac:dyDescent="0.2">
      <c r="A76" s="151" t="s">
        <v>1397</v>
      </c>
      <c r="B76" s="153" t="s">
        <v>340</v>
      </c>
      <c r="C76" s="151" t="s">
        <v>159</v>
      </c>
      <c r="D76" s="151" t="s">
        <v>341</v>
      </c>
      <c r="E76" s="270" t="s">
        <v>2422</v>
      </c>
      <c r="F76" s="271"/>
      <c r="G76" s="271"/>
      <c r="H76" s="271"/>
      <c r="I76" s="272"/>
    </row>
    <row r="77" spans="1:9" x14ac:dyDescent="0.2">
      <c r="A77" s="140" t="s">
        <v>1267</v>
      </c>
      <c r="B77" s="140"/>
      <c r="C77" s="140"/>
      <c r="D77" s="140" t="s">
        <v>195</v>
      </c>
      <c r="E77" s="279"/>
      <c r="F77" s="280"/>
      <c r="G77" s="280"/>
      <c r="H77" s="280"/>
      <c r="I77" s="281"/>
    </row>
    <row r="78" spans="1:9" ht="25.5" x14ac:dyDescent="0.2">
      <c r="A78" s="151" t="s">
        <v>1398</v>
      </c>
      <c r="B78" s="153" t="s">
        <v>343</v>
      </c>
      <c r="C78" s="151" t="s">
        <v>163</v>
      </c>
      <c r="D78" s="151" t="s">
        <v>344</v>
      </c>
      <c r="E78" s="270" t="s">
        <v>2423</v>
      </c>
      <c r="F78" s="271"/>
      <c r="G78" s="271"/>
      <c r="H78" s="271"/>
      <c r="I78" s="272"/>
    </row>
    <row r="79" spans="1:9" ht="51" x14ac:dyDescent="0.2">
      <c r="A79" s="151" t="s">
        <v>1399</v>
      </c>
      <c r="B79" s="153" t="s">
        <v>346</v>
      </c>
      <c r="C79" s="151" t="s">
        <v>159</v>
      </c>
      <c r="D79" s="151" t="s">
        <v>347</v>
      </c>
      <c r="E79" s="270" t="s">
        <v>2424</v>
      </c>
      <c r="F79" s="271"/>
      <c r="G79" s="271"/>
      <c r="H79" s="271"/>
      <c r="I79" s="272"/>
    </row>
    <row r="80" spans="1:9" ht="38.25" x14ac:dyDescent="0.2">
      <c r="A80" s="151" t="s">
        <v>1400</v>
      </c>
      <c r="B80" s="153" t="s">
        <v>349</v>
      </c>
      <c r="C80" s="151" t="s">
        <v>163</v>
      </c>
      <c r="D80" s="151" t="s">
        <v>350</v>
      </c>
      <c r="E80" s="270" t="s">
        <v>2424</v>
      </c>
      <c r="F80" s="271"/>
      <c r="G80" s="271"/>
      <c r="H80" s="271"/>
      <c r="I80" s="272"/>
    </row>
    <row r="81" spans="1:9" ht="25.5" x14ac:dyDescent="0.2">
      <c r="A81" s="151" t="s">
        <v>1401</v>
      </c>
      <c r="B81" s="153" t="s">
        <v>352</v>
      </c>
      <c r="C81" s="151" t="s">
        <v>163</v>
      </c>
      <c r="D81" s="151" t="s">
        <v>353</v>
      </c>
      <c r="E81" s="270" t="s">
        <v>2424</v>
      </c>
      <c r="F81" s="271"/>
      <c r="G81" s="271"/>
      <c r="H81" s="271"/>
      <c r="I81" s="272"/>
    </row>
    <row r="82" spans="1:9" ht="38.25" x14ac:dyDescent="0.2">
      <c r="A82" s="151" t="s">
        <v>1402</v>
      </c>
      <c r="B82" s="153" t="s">
        <v>354</v>
      </c>
      <c r="C82" s="151" t="s">
        <v>163</v>
      </c>
      <c r="D82" s="151" t="s">
        <v>355</v>
      </c>
      <c r="E82" s="270" t="s">
        <v>2425</v>
      </c>
      <c r="F82" s="271"/>
      <c r="G82" s="271"/>
      <c r="H82" s="271"/>
      <c r="I82" s="272"/>
    </row>
    <row r="83" spans="1:9" ht="22.5" customHeight="1" x14ac:dyDescent="0.2">
      <c r="A83" s="140" t="s">
        <v>1268</v>
      </c>
      <c r="B83" s="140"/>
      <c r="C83" s="140"/>
      <c r="D83" s="140" t="s">
        <v>197</v>
      </c>
      <c r="E83" s="279"/>
      <c r="F83" s="280"/>
      <c r="G83" s="280"/>
      <c r="H83" s="280"/>
      <c r="I83" s="281"/>
    </row>
    <row r="84" spans="1:9" ht="35.25" customHeight="1" x14ac:dyDescent="0.2">
      <c r="A84" s="140" t="s">
        <v>1323</v>
      </c>
      <c r="B84" s="140"/>
      <c r="C84" s="140"/>
      <c r="D84" s="140" t="s">
        <v>357</v>
      </c>
      <c r="E84" s="276" t="s">
        <v>2426</v>
      </c>
      <c r="F84" s="277"/>
      <c r="G84" s="277"/>
      <c r="H84" s="277"/>
      <c r="I84" s="278"/>
    </row>
    <row r="85" spans="1:9" ht="29.25" customHeight="1" x14ac:dyDescent="0.2">
      <c r="A85" s="140" t="s">
        <v>1324</v>
      </c>
      <c r="B85" s="140"/>
      <c r="C85" s="140"/>
      <c r="D85" s="140" t="s">
        <v>427</v>
      </c>
      <c r="E85" s="276" t="s">
        <v>2427</v>
      </c>
      <c r="F85" s="277"/>
      <c r="G85" s="277"/>
      <c r="H85" s="277"/>
      <c r="I85" s="278"/>
    </row>
    <row r="86" spans="1:9" ht="27" customHeight="1" x14ac:dyDescent="0.2">
      <c r="A86" s="140" t="s">
        <v>1325</v>
      </c>
      <c r="B86" s="140"/>
      <c r="C86" s="140"/>
      <c r="D86" s="140" t="s">
        <v>479</v>
      </c>
      <c r="E86" s="276" t="s">
        <v>2427</v>
      </c>
      <c r="F86" s="277"/>
      <c r="G86" s="277"/>
      <c r="H86" s="277"/>
      <c r="I86" s="278"/>
    </row>
    <row r="87" spans="1:9" ht="25.5" customHeight="1" x14ac:dyDescent="0.2">
      <c r="A87" s="140" t="s">
        <v>1269</v>
      </c>
      <c r="B87" s="140"/>
      <c r="C87" s="140"/>
      <c r="D87" s="140" t="s">
        <v>1326</v>
      </c>
      <c r="E87" s="276" t="s">
        <v>2428</v>
      </c>
      <c r="F87" s="277"/>
      <c r="G87" s="277"/>
      <c r="H87" s="277"/>
      <c r="I87" s="278"/>
    </row>
    <row r="88" spans="1:9" ht="21.75" customHeight="1" x14ac:dyDescent="0.2">
      <c r="A88" s="140" t="s">
        <v>2429</v>
      </c>
      <c r="B88" s="140"/>
      <c r="C88" s="140"/>
      <c r="D88" s="140" t="s">
        <v>2430</v>
      </c>
      <c r="E88" s="276" t="s">
        <v>2428</v>
      </c>
      <c r="F88" s="277"/>
      <c r="G88" s="277"/>
      <c r="H88" s="277"/>
      <c r="I88" s="278"/>
    </row>
    <row r="89" spans="1:9" ht="30" customHeight="1" x14ac:dyDescent="0.2">
      <c r="A89" s="140" t="s">
        <v>2431</v>
      </c>
      <c r="B89" s="140"/>
      <c r="C89" s="140"/>
      <c r="D89" s="140" t="s">
        <v>200</v>
      </c>
      <c r="E89" s="276" t="s">
        <v>2432</v>
      </c>
      <c r="F89" s="277"/>
      <c r="G89" s="277"/>
      <c r="H89" s="277"/>
      <c r="I89" s="278"/>
    </row>
    <row r="90" spans="1:9" ht="27.75" customHeight="1" x14ac:dyDescent="0.2">
      <c r="A90" s="140" t="s">
        <v>1272</v>
      </c>
      <c r="B90" s="140"/>
      <c r="C90" s="140"/>
      <c r="D90" s="140" t="s">
        <v>202</v>
      </c>
      <c r="E90" s="276" t="s">
        <v>2433</v>
      </c>
      <c r="F90" s="277"/>
      <c r="G90" s="277"/>
      <c r="H90" s="277"/>
      <c r="I90" s="278"/>
    </row>
    <row r="91" spans="1:9" ht="21.75" customHeight="1" x14ac:dyDescent="0.2">
      <c r="A91" s="140" t="s">
        <v>1273</v>
      </c>
      <c r="B91" s="140"/>
      <c r="C91" s="140"/>
      <c r="D91" s="140" t="s">
        <v>203</v>
      </c>
      <c r="E91" s="276" t="s">
        <v>2434</v>
      </c>
      <c r="F91" s="277"/>
      <c r="G91" s="277"/>
      <c r="H91" s="277"/>
      <c r="I91" s="278"/>
    </row>
    <row r="92" spans="1:9" ht="27.75" customHeight="1" x14ac:dyDescent="0.2">
      <c r="A92" s="140" t="s">
        <v>1274</v>
      </c>
      <c r="B92" s="140"/>
      <c r="C92" s="140"/>
      <c r="D92" s="140" t="s">
        <v>204</v>
      </c>
      <c r="E92" s="276"/>
      <c r="F92" s="277"/>
      <c r="G92" s="277"/>
      <c r="H92" s="277"/>
      <c r="I92" s="278"/>
    </row>
    <row r="93" spans="1:9" ht="38.25" x14ac:dyDescent="0.2">
      <c r="A93" s="151" t="s">
        <v>1533</v>
      </c>
      <c r="B93" s="153" t="s">
        <v>594</v>
      </c>
      <c r="C93" s="151" t="s">
        <v>159</v>
      </c>
      <c r="D93" s="151" t="s">
        <v>595</v>
      </c>
      <c r="E93" s="270" t="s">
        <v>2435</v>
      </c>
      <c r="F93" s="271"/>
      <c r="G93" s="271"/>
      <c r="H93" s="271"/>
      <c r="I93" s="272"/>
    </row>
    <row r="94" spans="1:9" ht="33.75" customHeight="1" x14ac:dyDescent="0.2">
      <c r="A94" s="151" t="s">
        <v>1534</v>
      </c>
      <c r="B94" s="153" t="s">
        <v>596</v>
      </c>
      <c r="C94" s="151" t="s">
        <v>163</v>
      </c>
      <c r="D94" s="151" t="s">
        <v>597</v>
      </c>
      <c r="E94" s="270" t="s">
        <v>2435</v>
      </c>
      <c r="F94" s="271"/>
      <c r="G94" s="271"/>
      <c r="H94" s="271"/>
      <c r="I94" s="272"/>
    </row>
    <row r="95" spans="1:9" ht="29.25" customHeight="1" x14ac:dyDescent="0.2">
      <c r="A95" s="140" t="s">
        <v>1275</v>
      </c>
      <c r="B95" s="140"/>
      <c r="C95" s="140"/>
      <c r="D95" s="140" t="s">
        <v>205</v>
      </c>
      <c r="E95" s="276"/>
      <c r="F95" s="277"/>
      <c r="G95" s="277"/>
      <c r="H95" s="277"/>
      <c r="I95" s="278"/>
    </row>
    <row r="96" spans="1:9" ht="41.25" customHeight="1" x14ac:dyDescent="0.2">
      <c r="A96" s="151" t="s">
        <v>1535</v>
      </c>
      <c r="B96" s="153" t="s">
        <v>598</v>
      </c>
      <c r="C96" s="151" t="s">
        <v>163</v>
      </c>
      <c r="D96" s="151" t="s">
        <v>599</v>
      </c>
      <c r="E96" s="270" t="s">
        <v>2436</v>
      </c>
      <c r="F96" s="271"/>
      <c r="G96" s="271"/>
      <c r="H96" s="271"/>
      <c r="I96" s="272"/>
    </row>
    <row r="97" spans="1:9" ht="53.25" customHeight="1" x14ac:dyDescent="0.2">
      <c r="A97" s="151" t="s">
        <v>1536</v>
      </c>
      <c r="B97" s="153" t="s">
        <v>600</v>
      </c>
      <c r="C97" s="151" t="s">
        <v>159</v>
      </c>
      <c r="D97" s="151" t="s">
        <v>601</v>
      </c>
      <c r="E97" s="270" t="s">
        <v>2436</v>
      </c>
      <c r="F97" s="271"/>
      <c r="G97" s="271"/>
      <c r="H97" s="271"/>
      <c r="I97" s="272"/>
    </row>
    <row r="98" spans="1:9" ht="51" x14ac:dyDescent="0.2">
      <c r="A98" s="151" t="s">
        <v>1537</v>
      </c>
      <c r="B98" s="153" t="s">
        <v>602</v>
      </c>
      <c r="C98" s="151" t="s">
        <v>159</v>
      </c>
      <c r="D98" s="151" t="s">
        <v>603</v>
      </c>
      <c r="E98" s="270" t="s">
        <v>2436</v>
      </c>
      <c r="F98" s="271"/>
      <c r="G98" s="271"/>
      <c r="H98" s="271"/>
      <c r="I98" s="272"/>
    </row>
    <row r="99" spans="1:9" ht="51" x14ac:dyDescent="0.2">
      <c r="A99" s="151" t="s">
        <v>1538</v>
      </c>
      <c r="B99" s="153" t="s">
        <v>604</v>
      </c>
      <c r="C99" s="151" t="s">
        <v>159</v>
      </c>
      <c r="D99" s="151" t="s">
        <v>605</v>
      </c>
      <c r="E99" s="270" t="s">
        <v>2436</v>
      </c>
      <c r="F99" s="271"/>
      <c r="G99" s="271"/>
      <c r="H99" s="271"/>
      <c r="I99" s="272"/>
    </row>
    <row r="100" spans="1:9" ht="19.5" customHeight="1" x14ac:dyDescent="0.2">
      <c r="A100" s="140" t="s">
        <v>1276</v>
      </c>
      <c r="B100" s="140"/>
      <c r="C100" s="140"/>
      <c r="D100" s="140" t="s">
        <v>206</v>
      </c>
      <c r="E100" s="276"/>
      <c r="F100" s="277"/>
      <c r="G100" s="277"/>
      <c r="H100" s="277"/>
      <c r="I100" s="278"/>
    </row>
    <row r="101" spans="1:9" ht="29.25" customHeight="1" x14ac:dyDescent="0.2">
      <c r="A101" s="151" t="s">
        <v>1539</v>
      </c>
      <c r="B101" s="153" t="s">
        <v>606</v>
      </c>
      <c r="C101" s="151" t="s">
        <v>163</v>
      </c>
      <c r="D101" s="151" t="s">
        <v>607</v>
      </c>
      <c r="E101" s="270" t="s">
        <v>2437</v>
      </c>
      <c r="F101" s="271"/>
      <c r="G101" s="271"/>
      <c r="H101" s="271"/>
      <c r="I101" s="272"/>
    </row>
    <row r="102" spans="1:9" ht="20.25" customHeight="1" x14ac:dyDescent="0.2">
      <c r="A102" s="140" t="s">
        <v>1277</v>
      </c>
      <c r="B102" s="140"/>
      <c r="C102" s="140"/>
      <c r="D102" s="140" t="s">
        <v>207</v>
      </c>
      <c r="E102" s="276"/>
      <c r="F102" s="277"/>
      <c r="G102" s="277"/>
      <c r="H102" s="277"/>
      <c r="I102" s="278"/>
    </row>
    <row r="103" spans="1:9" ht="51" x14ac:dyDescent="0.2">
      <c r="A103" s="151" t="s">
        <v>1540</v>
      </c>
      <c r="B103" s="153" t="s">
        <v>608</v>
      </c>
      <c r="C103" s="151" t="s">
        <v>163</v>
      </c>
      <c r="D103" s="151" t="s">
        <v>609</v>
      </c>
      <c r="E103" s="270" t="s">
        <v>2438</v>
      </c>
      <c r="F103" s="271"/>
      <c r="G103" s="271"/>
      <c r="H103" s="271"/>
      <c r="I103" s="272"/>
    </row>
    <row r="104" spans="1:9" ht="25.5" x14ac:dyDescent="0.2">
      <c r="A104" s="151" t="s">
        <v>1541</v>
      </c>
      <c r="B104" s="153" t="s">
        <v>610</v>
      </c>
      <c r="C104" s="151" t="s">
        <v>163</v>
      </c>
      <c r="D104" s="151" t="s">
        <v>611</v>
      </c>
      <c r="E104" s="270" t="s">
        <v>2439</v>
      </c>
      <c r="F104" s="271"/>
      <c r="G104" s="271"/>
      <c r="H104" s="271"/>
      <c r="I104" s="272"/>
    </row>
    <row r="105" spans="1:9" ht="51" x14ac:dyDescent="0.2">
      <c r="A105" s="151" t="s">
        <v>1542</v>
      </c>
      <c r="B105" s="153" t="s">
        <v>614</v>
      </c>
      <c r="C105" s="151" t="s">
        <v>163</v>
      </c>
      <c r="D105" s="151" t="s">
        <v>615</v>
      </c>
      <c r="E105" s="270" t="s">
        <v>2438</v>
      </c>
      <c r="F105" s="271"/>
      <c r="G105" s="271"/>
      <c r="H105" s="271"/>
      <c r="I105" s="272"/>
    </row>
    <row r="106" spans="1:9" ht="28.5" customHeight="1" x14ac:dyDescent="0.2">
      <c r="A106" s="151" t="s">
        <v>1543</v>
      </c>
      <c r="B106" s="153" t="s">
        <v>616</v>
      </c>
      <c r="C106" s="151" t="s">
        <v>163</v>
      </c>
      <c r="D106" s="151" t="s">
        <v>617</v>
      </c>
      <c r="E106" s="270" t="s">
        <v>2438</v>
      </c>
      <c r="F106" s="271"/>
      <c r="G106" s="271"/>
      <c r="H106" s="271"/>
      <c r="I106" s="272"/>
    </row>
    <row r="107" spans="1:9" ht="25.5" x14ac:dyDescent="0.2">
      <c r="A107" s="151" t="s">
        <v>1544</v>
      </c>
      <c r="B107" s="153" t="s">
        <v>612</v>
      </c>
      <c r="C107" s="151" t="s">
        <v>159</v>
      </c>
      <c r="D107" s="151" t="s">
        <v>613</v>
      </c>
      <c r="E107" s="270" t="s">
        <v>2438</v>
      </c>
      <c r="F107" s="271"/>
      <c r="G107" s="271"/>
      <c r="H107" s="271"/>
      <c r="I107" s="272"/>
    </row>
    <row r="108" spans="1:9" ht="29.25" customHeight="1" x14ac:dyDescent="0.2">
      <c r="A108" s="151" t="s">
        <v>1545</v>
      </c>
      <c r="B108" s="153" t="s">
        <v>1546</v>
      </c>
      <c r="C108" s="151" t="s">
        <v>163</v>
      </c>
      <c r="D108" s="151" t="s">
        <v>1547</v>
      </c>
      <c r="E108" s="270" t="s">
        <v>2438</v>
      </c>
      <c r="F108" s="271"/>
      <c r="G108" s="271"/>
      <c r="H108" s="271"/>
      <c r="I108" s="272"/>
    </row>
    <row r="109" spans="1:9" ht="29.25" customHeight="1" x14ac:dyDescent="0.2">
      <c r="A109" s="140" t="s">
        <v>1278</v>
      </c>
      <c r="B109" s="140"/>
      <c r="C109" s="140"/>
      <c r="D109" s="140" t="s">
        <v>149</v>
      </c>
      <c r="E109" s="276"/>
      <c r="F109" s="277"/>
      <c r="G109" s="277"/>
      <c r="H109" s="277"/>
      <c r="I109" s="278"/>
    </row>
    <row r="110" spans="1:9" ht="28.5" customHeight="1" x14ac:dyDescent="0.2">
      <c r="A110" s="151" t="s">
        <v>1548</v>
      </c>
      <c r="B110" s="153" t="s">
        <v>165</v>
      </c>
      <c r="C110" s="151" t="s">
        <v>163</v>
      </c>
      <c r="D110" s="151" t="s">
        <v>166</v>
      </c>
      <c r="E110" s="273" t="s">
        <v>2440</v>
      </c>
      <c r="F110" s="274"/>
      <c r="G110" s="274"/>
      <c r="H110" s="274"/>
      <c r="I110" s="275"/>
    </row>
    <row r="111" spans="1:9" ht="30.75" customHeight="1" x14ac:dyDescent="0.2">
      <c r="A111" s="151" t="s">
        <v>1549</v>
      </c>
      <c r="B111" s="153" t="s">
        <v>167</v>
      </c>
      <c r="C111" s="151" t="s">
        <v>163</v>
      </c>
      <c r="D111" s="151" t="s">
        <v>168</v>
      </c>
      <c r="E111" s="273" t="s">
        <v>2440</v>
      </c>
      <c r="F111" s="274"/>
      <c r="G111" s="274"/>
      <c r="H111" s="274"/>
      <c r="I111" s="275"/>
    </row>
    <row r="112" spans="1:9" ht="26.25" customHeight="1" x14ac:dyDescent="0.2">
      <c r="A112" s="151" t="s">
        <v>1550</v>
      </c>
      <c r="B112" s="153" t="s">
        <v>618</v>
      </c>
      <c r="C112" s="151" t="s">
        <v>159</v>
      </c>
      <c r="D112" s="151" t="s">
        <v>619</v>
      </c>
      <c r="E112" s="273" t="s">
        <v>2441</v>
      </c>
      <c r="F112" s="274"/>
      <c r="G112" s="274"/>
      <c r="H112" s="274"/>
      <c r="I112" s="275"/>
    </row>
    <row r="113" spans="1:9" ht="27.75" customHeight="1" x14ac:dyDescent="0.2">
      <c r="A113" s="140" t="s">
        <v>1279</v>
      </c>
      <c r="B113" s="140"/>
      <c r="C113" s="140"/>
      <c r="D113" s="140" t="s">
        <v>208</v>
      </c>
      <c r="E113" s="276"/>
      <c r="F113" s="277"/>
      <c r="G113" s="277"/>
      <c r="H113" s="277"/>
      <c r="I113" s="278"/>
    </row>
    <row r="114" spans="1:9" ht="45" customHeight="1" x14ac:dyDescent="0.2">
      <c r="A114" s="151" t="s">
        <v>1551</v>
      </c>
      <c r="B114" s="153" t="s">
        <v>620</v>
      </c>
      <c r="C114" s="151" t="s">
        <v>159</v>
      </c>
      <c r="D114" s="151" t="s">
        <v>621</v>
      </c>
      <c r="E114" s="273" t="s">
        <v>2442</v>
      </c>
      <c r="F114" s="274"/>
      <c r="G114" s="274"/>
      <c r="H114" s="274"/>
      <c r="I114" s="275"/>
    </row>
    <row r="115" spans="1:9" ht="36.75" customHeight="1" x14ac:dyDescent="0.2">
      <c r="A115" s="151" t="s">
        <v>1552</v>
      </c>
      <c r="B115" s="153" t="s">
        <v>622</v>
      </c>
      <c r="C115" s="151" t="s">
        <v>163</v>
      </c>
      <c r="D115" s="151" t="s">
        <v>623</v>
      </c>
      <c r="E115" s="273" t="s">
        <v>2442</v>
      </c>
      <c r="F115" s="274"/>
      <c r="G115" s="274"/>
      <c r="H115" s="274"/>
      <c r="I115" s="275"/>
    </row>
    <row r="116" spans="1:9" ht="38.25" x14ac:dyDescent="0.2">
      <c r="A116" s="151" t="s">
        <v>1553</v>
      </c>
      <c r="B116" s="153" t="s">
        <v>624</v>
      </c>
      <c r="C116" s="151" t="s">
        <v>163</v>
      </c>
      <c r="D116" s="151" t="s">
        <v>625</v>
      </c>
      <c r="E116" s="273" t="s">
        <v>2443</v>
      </c>
      <c r="F116" s="274"/>
      <c r="G116" s="274"/>
      <c r="H116" s="274"/>
      <c r="I116" s="275"/>
    </row>
    <row r="117" spans="1:9" ht="42.75" customHeight="1" x14ac:dyDescent="0.2">
      <c r="A117" s="140" t="s">
        <v>1280</v>
      </c>
      <c r="B117" s="140"/>
      <c r="C117" s="140"/>
      <c r="D117" s="140" t="s">
        <v>209</v>
      </c>
      <c r="E117" s="276"/>
      <c r="F117" s="277"/>
      <c r="G117" s="277"/>
      <c r="H117" s="277"/>
      <c r="I117" s="278"/>
    </row>
    <row r="118" spans="1:9" ht="53.25" customHeight="1" x14ac:dyDescent="0.2">
      <c r="A118" s="151" t="s">
        <v>1554</v>
      </c>
      <c r="B118" s="153" t="s">
        <v>626</v>
      </c>
      <c r="C118" s="151" t="s">
        <v>163</v>
      </c>
      <c r="D118" s="151" t="s">
        <v>627</v>
      </c>
      <c r="E118" s="270" t="s">
        <v>2435</v>
      </c>
      <c r="F118" s="271"/>
      <c r="G118" s="271"/>
      <c r="H118" s="271"/>
      <c r="I118" s="272"/>
    </row>
    <row r="119" spans="1:9" ht="54" customHeight="1" x14ac:dyDescent="0.2">
      <c r="A119" s="151" t="s">
        <v>1555</v>
      </c>
      <c r="B119" s="153" t="s">
        <v>628</v>
      </c>
      <c r="C119" s="151" t="s">
        <v>159</v>
      </c>
      <c r="D119" s="151" t="s">
        <v>629</v>
      </c>
      <c r="E119" s="270" t="s">
        <v>2435</v>
      </c>
      <c r="F119" s="271"/>
      <c r="G119" s="271"/>
      <c r="H119" s="271"/>
      <c r="I119" s="272"/>
    </row>
    <row r="120" spans="1:9" ht="56.25" customHeight="1" x14ac:dyDescent="0.2">
      <c r="A120" s="151" t="s">
        <v>1556</v>
      </c>
      <c r="B120" s="153" t="s">
        <v>630</v>
      </c>
      <c r="C120" s="151" t="s">
        <v>163</v>
      </c>
      <c r="D120" s="151" t="s">
        <v>631</v>
      </c>
      <c r="E120" s="270" t="s">
        <v>2435</v>
      </c>
      <c r="F120" s="271"/>
      <c r="G120" s="271"/>
      <c r="H120" s="271"/>
      <c r="I120" s="272"/>
    </row>
    <row r="121" spans="1:9" ht="38.25" x14ac:dyDescent="0.2">
      <c r="A121" s="151" t="s">
        <v>1557</v>
      </c>
      <c r="B121" s="153" t="s">
        <v>632</v>
      </c>
      <c r="C121" s="151" t="s">
        <v>163</v>
      </c>
      <c r="D121" s="151" t="s">
        <v>633</v>
      </c>
      <c r="E121" s="270" t="s">
        <v>2435</v>
      </c>
      <c r="F121" s="271"/>
      <c r="G121" s="271"/>
      <c r="H121" s="271"/>
      <c r="I121" s="272"/>
    </row>
    <row r="122" spans="1:9" ht="31.5" customHeight="1" x14ac:dyDescent="0.2">
      <c r="A122" s="151" t="s">
        <v>1558</v>
      </c>
      <c r="B122" s="153" t="s">
        <v>634</v>
      </c>
      <c r="C122" s="151" t="s">
        <v>163</v>
      </c>
      <c r="D122" s="151" t="s">
        <v>635</v>
      </c>
      <c r="E122" s="270" t="s">
        <v>2435</v>
      </c>
      <c r="F122" s="271"/>
      <c r="G122" s="271"/>
      <c r="H122" s="271"/>
      <c r="I122" s="272"/>
    </row>
    <row r="123" spans="1:9" ht="25.5" customHeight="1" x14ac:dyDescent="0.2">
      <c r="A123" s="151" t="s">
        <v>1559</v>
      </c>
      <c r="B123" s="153" t="s">
        <v>636</v>
      </c>
      <c r="C123" s="151" t="s">
        <v>163</v>
      </c>
      <c r="D123" s="151" t="s">
        <v>637</v>
      </c>
      <c r="E123" s="270" t="s">
        <v>2435</v>
      </c>
      <c r="F123" s="271"/>
      <c r="G123" s="271"/>
      <c r="H123" s="271"/>
      <c r="I123" s="272"/>
    </row>
    <row r="124" spans="1:9" ht="40.5" customHeight="1" x14ac:dyDescent="0.2">
      <c r="A124" s="151" t="s">
        <v>1560</v>
      </c>
      <c r="B124" s="153" t="s">
        <v>638</v>
      </c>
      <c r="C124" s="151" t="s">
        <v>159</v>
      </c>
      <c r="D124" s="151" t="s">
        <v>639</v>
      </c>
      <c r="E124" s="270" t="s">
        <v>2435</v>
      </c>
      <c r="F124" s="271"/>
      <c r="G124" s="271"/>
      <c r="H124" s="271"/>
      <c r="I124" s="272"/>
    </row>
    <row r="125" spans="1:9" ht="25.5" x14ac:dyDescent="0.2">
      <c r="A125" s="151" t="s">
        <v>1561</v>
      </c>
      <c r="B125" s="153" t="s">
        <v>640</v>
      </c>
      <c r="C125" s="151" t="s">
        <v>159</v>
      </c>
      <c r="D125" s="151" t="s">
        <v>641</v>
      </c>
      <c r="E125" s="270" t="s">
        <v>2435</v>
      </c>
      <c r="F125" s="271"/>
      <c r="G125" s="271"/>
      <c r="H125" s="271"/>
      <c r="I125" s="272"/>
    </row>
    <row r="126" spans="1:9" ht="26.25" customHeight="1" x14ac:dyDescent="0.2">
      <c r="A126" s="151" t="s">
        <v>1562</v>
      </c>
      <c r="B126" s="153" t="s">
        <v>642</v>
      </c>
      <c r="C126" s="151" t="s">
        <v>163</v>
      </c>
      <c r="D126" s="151" t="s">
        <v>643</v>
      </c>
      <c r="E126" s="270" t="s">
        <v>2435</v>
      </c>
      <c r="F126" s="271"/>
      <c r="G126" s="271"/>
      <c r="H126" s="271"/>
      <c r="I126" s="272"/>
    </row>
    <row r="127" spans="1:9" ht="31.5" customHeight="1" x14ac:dyDescent="0.2">
      <c r="A127" s="151" t="s">
        <v>1563</v>
      </c>
      <c r="B127" s="153" t="s">
        <v>644</v>
      </c>
      <c r="C127" s="151" t="s">
        <v>159</v>
      </c>
      <c r="D127" s="151" t="s">
        <v>645</v>
      </c>
      <c r="E127" s="270" t="s">
        <v>2435</v>
      </c>
      <c r="F127" s="271"/>
      <c r="G127" s="271"/>
      <c r="H127" s="271"/>
      <c r="I127" s="272"/>
    </row>
    <row r="128" spans="1:9" ht="34.5" customHeight="1" x14ac:dyDescent="0.2">
      <c r="A128" s="151" t="s">
        <v>1564</v>
      </c>
      <c r="B128" s="153" t="s">
        <v>646</v>
      </c>
      <c r="C128" s="151" t="s">
        <v>163</v>
      </c>
      <c r="D128" s="151" t="s">
        <v>647</v>
      </c>
      <c r="E128" s="270" t="s">
        <v>2435</v>
      </c>
      <c r="F128" s="271"/>
      <c r="G128" s="271"/>
      <c r="H128" s="271"/>
      <c r="I128" s="272"/>
    </row>
    <row r="129" spans="1:9" ht="31.5" customHeight="1" x14ac:dyDescent="0.2">
      <c r="A129" s="151" t="s">
        <v>1565</v>
      </c>
      <c r="B129" s="153" t="s">
        <v>648</v>
      </c>
      <c r="C129" s="151" t="s">
        <v>163</v>
      </c>
      <c r="D129" s="151" t="s">
        <v>649</v>
      </c>
      <c r="E129" s="270" t="s">
        <v>2435</v>
      </c>
      <c r="F129" s="271"/>
      <c r="G129" s="271"/>
      <c r="H129" s="271"/>
      <c r="I129" s="272"/>
    </row>
    <row r="130" spans="1:9" ht="39.75" customHeight="1" x14ac:dyDescent="0.2">
      <c r="A130" s="151" t="s">
        <v>1566</v>
      </c>
      <c r="B130" s="153" t="s">
        <v>650</v>
      </c>
      <c r="C130" s="151" t="s">
        <v>163</v>
      </c>
      <c r="D130" s="151" t="s">
        <v>651</v>
      </c>
      <c r="E130" s="270" t="s">
        <v>2435</v>
      </c>
      <c r="F130" s="271"/>
      <c r="G130" s="271"/>
      <c r="H130" s="271"/>
      <c r="I130" s="272"/>
    </row>
    <row r="131" spans="1:9" ht="42.75" customHeight="1" x14ac:dyDescent="0.2">
      <c r="A131" s="151" t="s">
        <v>1567</v>
      </c>
      <c r="B131" s="153" t="s">
        <v>652</v>
      </c>
      <c r="C131" s="151" t="s">
        <v>163</v>
      </c>
      <c r="D131" s="151" t="s">
        <v>653</v>
      </c>
      <c r="E131" s="270" t="s">
        <v>2435</v>
      </c>
      <c r="F131" s="271"/>
      <c r="G131" s="271"/>
      <c r="H131" s="271"/>
      <c r="I131" s="272"/>
    </row>
    <row r="132" spans="1:9" ht="27.75" customHeight="1" x14ac:dyDescent="0.2">
      <c r="A132" s="151" t="s">
        <v>1568</v>
      </c>
      <c r="B132" s="153" t="s">
        <v>654</v>
      </c>
      <c r="C132" s="151" t="s">
        <v>159</v>
      </c>
      <c r="D132" s="151" t="s">
        <v>655</v>
      </c>
      <c r="E132" s="270" t="s">
        <v>2435</v>
      </c>
      <c r="F132" s="271"/>
      <c r="G132" s="271"/>
      <c r="H132" s="271"/>
      <c r="I132" s="272"/>
    </row>
    <row r="133" spans="1:9" ht="32.25" customHeight="1" x14ac:dyDescent="0.2">
      <c r="A133" s="151" t="s">
        <v>1569</v>
      </c>
      <c r="B133" s="153" t="s">
        <v>656</v>
      </c>
      <c r="C133" s="151" t="s">
        <v>163</v>
      </c>
      <c r="D133" s="151" t="s">
        <v>657</v>
      </c>
      <c r="E133" s="270" t="s">
        <v>2435</v>
      </c>
      <c r="F133" s="271"/>
      <c r="G133" s="271"/>
      <c r="H133" s="271"/>
      <c r="I133" s="272"/>
    </row>
    <row r="134" spans="1:9" ht="32.25" customHeight="1" x14ac:dyDescent="0.2">
      <c r="A134" s="151" t="s">
        <v>1570</v>
      </c>
      <c r="B134" s="153" t="s">
        <v>658</v>
      </c>
      <c r="C134" s="151" t="s">
        <v>159</v>
      </c>
      <c r="D134" s="151" t="s">
        <v>659</v>
      </c>
      <c r="E134" s="270" t="s">
        <v>2435</v>
      </c>
      <c r="F134" s="271"/>
      <c r="G134" s="271"/>
      <c r="H134" s="271"/>
      <c r="I134" s="272"/>
    </row>
    <row r="135" spans="1:9" ht="40.5" customHeight="1" x14ac:dyDescent="0.2">
      <c r="A135" s="151" t="s">
        <v>1571</v>
      </c>
      <c r="B135" s="153" t="s">
        <v>660</v>
      </c>
      <c r="C135" s="151" t="s">
        <v>163</v>
      </c>
      <c r="D135" s="151" t="s">
        <v>661</v>
      </c>
      <c r="E135" s="270" t="s">
        <v>2435</v>
      </c>
      <c r="F135" s="271"/>
      <c r="G135" s="271"/>
      <c r="H135" s="271"/>
      <c r="I135" s="272"/>
    </row>
    <row r="136" spans="1:9" ht="51" x14ac:dyDescent="0.2">
      <c r="A136" s="151" t="s">
        <v>1572</v>
      </c>
      <c r="B136" s="153" t="s">
        <v>662</v>
      </c>
      <c r="C136" s="151" t="s">
        <v>163</v>
      </c>
      <c r="D136" s="151" t="s">
        <v>663</v>
      </c>
      <c r="E136" s="270" t="s">
        <v>2435</v>
      </c>
      <c r="F136" s="271"/>
      <c r="G136" s="271"/>
      <c r="H136" s="271"/>
      <c r="I136" s="272"/>
    </row>
    <row r="137" spans="1:9" ht="21.75" customHeight="1" x14ac:dyDescent="0.2">
      <c r="A137" s="140" t="s">
        <v>1281</v>
      </c>
      <c r="B137" s="140"/>
      <c r="C137" s="140"/>
      <c r="D137" s="140" t="s">
        <v>210</v>
      </c>
      <c r="E137" s="276"/>
      <c r="F137" s="277"/>
      <c r="G137" s="277"/>
      <c r="H137" s="277"/>
      <c r="I137" s="278"/>
    </row>
    <row r="138" spans="1:9" ht="33" customHeight="1" x14ac:dyDescent="0.2">
      <c r="A138" s="151" t="s">
        <v>1573</v>
      </c>
      <c r="B138" s="153" t="s">
        <v>664</v>
      </c>
      <c r="C138" s="151" t="s">
        <v>163</v>
      </c>
      <c r="D138" s="151" t="s">
        <v>665</v>
      </c>
      <c r="E138" s="270" t="s">
        <v>2435</v>
      </c>
      <c r="F138" s="271"/>
      <c r="G138" s="271"/>
      <c r="H138" s="271"/>
      <c r="I138" s="272"/>
    </row>
    <row r="139" spans="1:9" ht="40.5" customHeight="1" x14ac:dyDescent="0.2">
      <c r="A139" s="151" t="s">
        <v>1574</v>
      </c>
      <c r="B139" s="153" t="s">
        <v>666</v>
      </c>
      <c r="C139" s="151" t="s">
        <v>163</v>
      </c>
      <c r="D139" s="151" t="s">
        <v>667</v>
      </c>
      <c r="E139" s="270" t="s">
        <v>2435</v>
      </c>
      <c r="F139" s="271"/>
      <c r="G139" s="271"/>
      <c r="H139" s="271"/>
      <c r="I139" s="272"/>
    </row>
    <row r="140" spans="1:9" ht="30.75" customHeight="1" x14ac:dyDescent="0.2">
      <c r="A140" s="151" t="s">
        <v>1575</v>
      </c>
      <c r="B140" s="153" t="s">
        <v>668</v>
      </c>
      <c r="C140" s="151" t="s">
        <v>163</v>
      </c>
      <c r="D140" s="151" t="s">
        <v>669</v>
      </c>
      <c r="E140" s="270" t="s">
        <v>2444</v>
      </c>
      <c r="F140" s="271"/>
      <c r="G140" s="271"/>
      <c r="H140" s="271"/>
      <c r="I140" s="272"/>
    </row>
    <row r="141" spans="1:9" ht="41.25" customHeight="1" x14ac:dyDescent="0.2">
      <c r="A141" s="151" t="s">
        <v>1576</v>
      </c>
      <c r="B141" s="153" t="s">
        <v>670</v>
      </c>
      <c r="C141" s="151" t="s">
        <v>163</v>
      </c>
      <c r="D141" s="151" t="s">
        <v>671</v>
      </c>
      <c r="E141" s="270" t="s">
        <v>2444</v>
      </c>
      <c r="F141" s="271"/>
      <c r="G141" s="271"/>
      <c r="H141" s="271"/>
      <c r="I141" s="272"/>
    </row>
    <row r="142" spans="1:9" ht="44.25" customHeight="1" x14ac:dyDescent="0.2">
      <c r="A142" s="151" t="s">
        <v>1577</v>
      </c>
      <c r="B142" s="153" t="s">
        <v>672</v>
      </c>
      <c r="C142" s="151" t="s">
        <v>159</v>
      </c>
      <c r="D142" s="151" t="s">
        <v>673</v>
      </c>
      <c r="E142" s="270" t="s">
        <v>2444</v>
      </c>
      <c r="F142" s="271"/>
      <c r="G142" s="271"/>
      <c r="H142" s="271"/>
      <c r="I142" s="272"/>
    </row>
    <row r="143" spans="1:9" ht="28.5" customHeight="1" x14ac:dyDescent="0.2">
      <c r="A143" s="140" t="s">
        <v>1327</v>
      </c>
      <c r="B143" s="140"/>
      <c r="C143" s="140"/>
      <c r="D143" s="140" t="s">
        <v>211</v>
      </c>
      <c r="E143" s="276"/>
      <c r="F143" s="277"/>
      <c r="G143" s="277"/>
      <c r="H143" s="277"/>
      <c r="I143" s="278"/>
    </row>
    <row r="144" spans="1:9" ht="42.75" customHeight="1" x14ac:dyDescent="0.2">
      <c r="A144" s="151" t="s">
        <v>1578</v>
      </c>
      <c r="B144" s="153" t="s">
        <v>676</v>
      </c>
      <c r="C144" s="151" t="s">
        <v>163</v>
      </c>
      <c r="D144" s="151" t="s">
        <v>677</v>
      </c>
      <c r="E144" s="270" t="s">
        <v>2435</v>
      </c>
      <c r="F144" s="271"/>
      <c r="G144" s="271"/>
      <c r="H144" s="271"/>
      <c r="I144" s="272"/>
    </row>
    <row r="145" spans="1:9" ht="30" customHeight="1" x14ac:dyDescent="0.2">
      <c r="A145" s="151" t="s">
        <v>1579</v>
      </c>
      <c r="B145" s="153" t="s">
        <v>1580</v>
      </c>
      <c r="C145" s="151" t="s">
        <v>159</v>
      </c>
      <c r="D145" s="151" t="s">
        <v>1581</v>
      </c>
      <c r="E145" s="270" t="s">
        <v>2435</v>
      </c>
      <c r="F145" s="271"/>
      <c r="G145" s="271"/>
      <c r="H145" s="271"/>
      <c r="I145" s="272"/>
    </row>
    <row r="146" spans="1:9" x14ac:dyDescent="0.2">
      <c r="A146" s="140" t="s">
        <v>1328</v>
      </c>
      <c r="B146" s="140"/>
      <c r="C146" s="140"/>
      <c r="D146" s="140" t="s">
        <v>153</v>
      </c>
      <c r="E146" s="276"/>
      <c r="F146" s="277"/>
      <c r="G146" s="277"/>
      <c r="H146" s="277"/>
      <c r="I146" s="278"/>
    </row>
    <row r="147" spans="1:9" ht="18" customHeight="1" x14ac:dyDescent="0.2">
      <c r="A147" s="151" t="s">
        <v>1582</v>
      </c>
      <c r="B147" s="153" t="s">
        <v>678</v>
      </c>
      <c r="C147" s="151" t="s">
        <v>163</v>
      </c>
      <c r="D147" s="151" t="s">
        <v>679</v>
      </c>
      <c r="E147" s="270" t="s">
        <v>2445</v>
      </c>
      <c r="F147" s="271"/>
      <c r="G147" s="271"/>
      <c r="H147" s="271"/>
      <c r="I147" s="272"/>
    </row>
    <row r="148" spans="1:9" ht="34.5" customHeight="1" x14ac:dyDescent="0.2">
      <c r="A148" s="151" t="s">
        <v>1583</v>
      </c>
      <c r="B148" s="153" t="s">
        <v>680</v>
      </c>
      <c r="C148" s="151" t="s">
        <v>163</v>
      </c>
      <c r="D148" s="151" t="s">
        <v>681</v>
      </c>
      <c r="E148" s="270" t="s">
        <v>2446</v>
      </c>
      <c r="F148" s="271"/>
      <c r="G148" s="271"/>
      <c r="H148" s="271"/>
      <c r="I148" s="272"/>
    </row>
    <row r="149" spans="1:9" ht="42" customHeight="1" x14ac:dyDescent="0.2">
      <c r="A149" s="151" t="s">
        <v>1584</v>
      </c>
      <c r="B149" s="153" t="s">
        <v>706</v>
      </c>
      <c r="C149" s="151" t="s">
        <v>163</v>
      </c>
      <c r="D149" s="151" t="s">
        <v>707</v>
      </c>
      <c r="E149" s="270" t="s">
        <v>2447</v>
      </c>
      <c r="F149" s="271"/>
      <c r="G149" s="271"/>
      <c r="H149" s="271"/>
      <c r="I149" s="272"/>
    </row>
    <row r="150" spans="1:9" ht="26.25" customHeight="1" x14ac:dyDescent="0.2">
      <c r="A150" s="140" t="s">
        <v>150</v>
      </c>
      <c r="B150" s="140"/>
      <c r="C150" s="140"/>
      <c r="D150" s="140" t="s">
        <v>151</v>
      </c>
      <c r="E150" s="276"/>
      <c r="F150" s="277"/>
      <c r="G150" s="277"/>
      <c r="H150" s="277"/>
      <c r="I150" s="278"/>
    </row>
    <row r="151" spans="1:9" ht="25.5" customHeight="1" x14ac:dyDescent="0.2">
      <c r="A151" s="140" t="s">
        <v>152</v>
      </c>
      <c r="B151" s="140"/>
      <c r="C151" s="140"/>
      <c r="D151" s="140" t="s">
        <v>146</v>
      </c>
      <c r="E151" s="276"/>
      <c r="F151" s="277"/>
      <c r="G151" s="277"/>
      <c r="H151" s="277"/>
      <c r="I151" s="278"/>
    </row>
    <row r="152" spans="1:9" ht="31.5" customHeight="1" x14ac:dyDescent="0.2">
      <c r="A152" s="151" t="s">
        <v>169</v>
      </c>
      <c r="B152" s="153" t="s">
        <v>238</v>
      </c>
      <c r="C152" s="151" t="s">
        <v>163</v>
      </c>
      <c r="D152" s="151" t="s">
        <v>239</v>
      </c>
      <c r="E152" s="270" t="s">
        <v>2448</v>
      </c>
      <c r="F152" s="271"/>
      <c r="G152" s="271"/>
      <c r="H152" s="271"/>
      <c r="I152" s="272"/>
    </row>
    <row r="153" spans="1:9" ht="28.5" customHeight="1" x14ac:dyDescent="0.2">
      <c r="A153" s="140" t="s">
        <v>186</v>
      </c>
      <c r="B153" s="140"/>
      <c r="C153" s="140"/>
      <c r="D153" s="140" t="s">
        <v>187</v>
      </c>
      <c r="E153" s="276"/>
      <c r="F153" s="277"/>
      <c r="G153" s="277"/>
      <c r="H153" s="277"/>
      <c r="I153" s="278"/>
    </row>
    <row r="154" spans="1:9" ht="29.25" customHeight="1" x14ac:dyDescent="0.2">
      <c r="A154" s="151" t="s">
        <v>282</v>
      </c>
      <c r="B154" s="153" t="s">
        <v>291</v>
      </c>
      <c r="C154" s="151" t="s">
        <v>163</v>
      </c>
      <c r="D154" s="151" t="s">
        <v>292</v>
      </c>
      <c r="E154" s="270" t="s">
        <v>2405</v>
      </c>
      <c r="F154" s="271"/>
      <c r="G154" s="271"/>
      <c r="H154" s="271"/>
      <c r="I154" s="272"/>
    </row>
    <row r="155" spans="1:9" ht="24.75" customHeight="1" x14ac:dyDescent="0.2">
      <c r="A155" s="151" t="s">
        <v>286</v>
      </c>
      <c r="B155" s="153" t="s">
        <v>287</v>
      </c>
      <c r="C155" s="151" t="s">
        <v>163</v>
      </c>
      <c r="D155" s="151" t="s">
        <v>288</v>
      </c>
      <c r="E155" s="270" t="s">
        <v>2403</v>
      </c>
      <c r="F155" s="271"/>
      <c r="G155" s="271"/>
      <c r="H155" s="271"/>
      <c r="I155" s="272"/>
    </row>
    <row r="156" spans="1:9" ht="30" customHeight="1" x14ac:dyDescent="0.2">
      <c r="A156" s="140" t="s">
        <v>188</v>
      </c>
      <c r="B156" s="140"/>
      <c r="C156" s="140"/>
      <c r="D156" s="140" t="s">
        <v>189</v>
      </c>
      <c r="E156" s="276"/>
      <c r="F156" s="277"/>
      <c r="G156" s="277"/>
      <c r="H156" s="277"/>
      <c r="I156" s="278"/>
    </row>
    <row r="157" spans="1:9" ht="29.25" customHeight="1" x14ac:dyDescent="0.2">
      <c r="A157" s="151" t="s">
        <v>295</v>
      </c>
      <c r="B157" s="153" t="s">
        <v>682</v>
      </c>
      <c r="C157" s="151" t="s">
        <v>163</v>
      </c>
      <c r="D157" s="151" t="s">
        <v>683</v>
      </c>
      <c r="E157" s="270" t="s">
        <v>2449</v>
      </c>
      <c r="F157" s="271"/>
      <c r="G157" s="271"/>
      <c r="H157" s="271"/>
      <c r="I157" s="272"/>
    </row>
    <row r="158" spans="1:9" ht="66" customHeight="1" x14ac:dyDescent="0.2">
      <c r="A158" s="151" t="s">
        <v>298</v>
      </c>
      <c r="B158" s="153" t="s">
        <v>684</v>
      </c>
      <c r="C158" s="151" t="s">
        <v>163</v>
      </c>
      <c r="D158" s="151" t="s">
        <v>685</v>
      </c>
      <c r="E158" s="270" t="s">
        <v>2450</v>
      </c>
      <c r="F158" s="271"/>
      <c r="G158" s="271"/>
      <c r="H158" s="271"/>
      <c r="I158" s="272"/>
    </row>
    <row r="159" spans="1:9" ht="36" customHeight="1" x14ac:dyDescent="0.2">
      <c r="A159" s="151" t="s">
        <v>302</v>
      </c>
      <c r="B159" s="153" t="s">
        <v>686</v>
      </c>
      <c r="C159" s="151" t="s">
        <v>159</v>
      </c>
      <c r="D159" s="151" t="s">
        <v>687</v>
      </c>
      <c r="E159" s="270" t="s">
        <v>2451</v>
      </c>
      <c r="F159" s="271"/>
      <c r="G159" s="271"/>
      <c r="H159" s="271"/>
      <c r="I159" s="272"/>
    </row>
    <row r="160" spans="1:9" ht="33.75" customHeight="1" x14ac:dyDescent="0.2">
      <c r="A160" s="151" t="s">
        <v>305</v>
      </c>
      <c r="B160" s="153" t="s">
        <v>688</v>
      </c>
      <c r="C160" s="151" t="s">
        <v>163</v>
      </c>
      <c r="D160" s="151" t="s">
        <v>689</v>
      </c>
      <c r="E160" s="270" t="s">
        <v>2452</v>
      </c>
      <c r="F160" s="271"/>
      <c r="G160" s="271"/>
      <c r="H160" s="271"/>
      <c r="I160" s="272"/>
    </row>
    <row r="161" spans="1:9" ht="29.25" customHeight="1" x14ac:dyDescent="0.2">
      <c r="A161" s="140" t="s">
        <v>190</v>
      </c>
      <c r="B161" s="140"/>
      <c r="C161" s="140"/>
      <c r="D161" s="140" t="s">
        <v>191</v>
      </c>
      <c r="E161" s="276"/>
      <c r="F161" s="277"/>
      <c r="G161" s="277"/>
      <c r="H161" s="277"/>
      <c r="I161" s="278"/>
    </row>
    <row r="162" spans="1:9" ht="42" customHeight="1" x14ac:dyDescent="0.2">
      <c r="A162" s="151" t="s">
        <v>318</v>
      </c>
      <c r="B162" s="153" t="s">
        <v>690</v>
      </c>
      <c r="C162" s="151" t="s">
        <v>163</v>
      </c>
      <c r="D162" s="151" t="s">
        <v>691</v>
      </c>
      <c r="E162" s="270" t="s">
        <v>2453</v>
      </c>
      <c r="F162" s="271"/>
      <c r="G162" s="271"/>
      <c r="H162" s="271"/>
      <c r="I162" s="272"/>
    </row>
    <row r="163" spans="1:9" ht="27.75" customHeight="1" x14ac:dyDescent="0.2">
      <c r="A163" s="140" t="s">
        <v>192</v>
      </c>
      <c r="B163" s="140"/>
      <c r="C163" s="140"/>
      <c r="D163" s="140" t="s">
        <v>193</v>
      </c>
      <c r="E163" s="276"/>
      <c r="F163" s="277"/>
      <c r="G163" s="277"/>
      <c r="H163" s="277"/>
      <c r="I163" s="278"/>
    </row>
    <row r="164" spans="1:9" ht="28.5" customHeight="1" x14ac:dyDescent="0.2">
      <c r="A164" s="151" t="s">
        <v>329</v>
      </c>
      <c r="B164" s="153" t="s">
        <v>330</v>
      </c>
      <c r="C164" s="151" t="s">
        <v>159</v>
      </c>
      <c r="D164" s="151" t="s">
        <v>331</v>
      </c>
      <c r="E164" s="270" t="s">
        <v>2454</v>
      </c>
      <c r="F164" s="271"/>
      <c r="G164" s="271"/>
      <c r="H164" s="271"/>
      <c r="I164" s="272"/>
    </row>
    <row r="165" spans="1:9" ht="30.75" customHeight="1" x14ac:dyDescent="0.2">
      <c r="A165" s="140" t="s">
        <v>194</v>
      </c>
      <c r="B165" s="140"/>
      <c r="C165" s="140"/>
      <c r="D165" s="140" t="s">
        <v>205</v>
      </c>
      <c r="E165" s="276"/>
      <c r="F165" s="277"/>
      <c r="G165" s="277"/>
      <c r="H165" s="277"/>
      <c r="I165" s="278"/>
    </row>
    <row r="166" spans="1:9" ht="51" x14ac:dyDescent="0.2">
      <c r="A166" s="151" t="s">
        <v>342</v>
      </c>
      <c r="B166" s="153" t="s">
        <v>692</v>
      </c>
      <c r="C166" s="151" t="s">
        <v>163</v>
      </c>
      <c r="D166" s="151" t="s">
        <v>693</v>
      </c>
      <c r="E166" s="270" t="s">
        <v>2455</v>
      </c>
      <c r="F166" s="271"/>
      <c r="G166" s="271"/>
      <c r="H166" s="271"/>
      <c r="I166" s="272"/>
    </row>
    <row r="167" spans="1:9" ht="51" x14ac:dyDescent="0.2">
      <c r="A167" s="151" t="s">
        <v>345</v>
      </c>
      <c r="B167" s="153" t="s">
        <v>600</v>
      </c>
      <c r="C167" s="151" t="s">
        <v>159</v>
      </c>
      <c r="D167" s="151" t="s">
        <v>601</v>
      </c>
      <c r="E167" s="270" t="s">
        <v>2455</v>
      </c>
      <c r="F167" s="271"/>
      <c r="G167" s="271"/>
      <c r="H167" s="271"/>
      <c r="I167" s="272"/>
    </row>
    <row r="168" spans="1:9" ht="51" x14ac:dyDescent="0.2">
      <c r="A168" s="151" t="s">
        <v>348</v>
      </c>
      <c r="B168" s="153" t="s">
        <v>602</v>
      </c>
      <c r="C168" s="151" t="s">
        <v>159</v>
      </c>
      <c r="D168" s="151" t="s">
        <v>603</v>
      </c>
      <c r="E168" s="270" t="s">
        <v>2455</v>
      </c>
      <c r="F168" s="271"/>
      <c r="G168" s="271"/>
      <c r="H168" s="271"/>
      <c r="I168" s="272"/>
    </row>
    <row r="169" spans="1:9" ht="51" x14ac:dyDescent="0.2">
      <c r="A169" s="151" t="s">
        <v>351</v>
      </c>
      <c r="B169" s="153" t="s">
        <v>604</v>
      </c>
      <c r="C169" s="151" t="s">
        <v>159</v>
      </c>
      <c r="D169" s="151" t="s">
        <v>605</v>
      </c>
      <c r="E169" s="270" t="s">
        <v>2455</v>
      </c>
      <c r="F169" s="271"/>
      <c r="G169" s="271"/>
      <c r="H169" s="271"/>
      <c r="I169" s="272"/>
    </row>
    <row r="170" spans="1:9" ht="23.25" customHeight="1" x14ac:dyDescent="0.2">
      <c r="A170" s="140" t="s">
        <v>196</v>
      </c>
      <c r="B170" s="140"/>
      <c r="C170" s="140"/>
      <c r="D170" s="140" t="s">
        <v>207</v>
      </c>
      <c r="E170" s="276"/>
      <c r="F170" s="277"/>
      <c r="G170" s="277"/>
      <c r="H170" s="277"/>
      <c r="I170" s="278"/>
    </row>
    <row r="171" spans="1:9" ht="38.25" x14ac:dyDescent="0.2">
      <c r="A171" s="151" t="s">
        <v>356</v>
      </c>
      <c r="B171" s="153" t="s">
        <v>694</v>
      </c>
      <c r="C171" s="151" t="s">
        <v>159</v>
      </c>
      <c r="D171" s="151" t="s">
        <v>695</v>
      </c>
      <c r="E171" s="270" t="s">
        <v>2442</v>
      </c>
      <c r="F171" s="271"/>
      <c r="G171" s="271"/>
      <c r="H171" s="271"/>
      <c r="I171" s="272"/>
    </row>
    <row r="172" spans="1:9" ht="30.75" customHeight="1" x14ac:dyDescent="0.2">
      <c r="A172" s="151" t="s">
        <v>426</v>
      </c>
      <c r="B172" s="153" t="s">
        <v>696</v>
      </c>
      <c r="C172" s="151" t="s">
        <v>159</v>
      </c>
      <c r="D172" s="151" t="s">
        <v>697</v>
      </c>
      <c r="E172" s="270" t="s">
        <v>2442</v>
      </c>
      <c r="F172" s="271"/>
      <c r="G172" s="271"/>
      <c r="H172" s="271"/>
      <c r="I172" s="272"/>
    </row>
    <row r="173" spans="1:9" ht="24" customHeight="1" x14ac:dyDescent="0.2">
      <c r="A173" s="140" t="s">
        <v>198</v>
      </c>
      <c r="B173" s="140"/>
      <c r="C173" s="140"/>
      <c r="D173" s="140" t="s">
        <v>149</v>
      </c>
      <c r="E173" s="276"/>
      <c r="F173" s="277"/>
      <c r="G173" s="277"/>
      <c r="H173" s="277"/>
      <c r="I173" s="278"/>
    </row>
    <row r="174" spans="1:9" ht="25.5" x14ac:dyDescent="0.2">
      <c r="A174" s="151" t="s">
        <v>488</v>
      </c>
      <c r="B174" s="153" t="s">
        <v>170</v>
      </c>
      <c r="C174" s="151" t="s">
        <v>163</v>
      </c>
      <c r="D174" s="151" t="s">
        <v>171</v>
      </c>
      <c r="E174" s="270" t="s">
        <v>2456</v>
      </c>
      <c r="F174" s="271"/>
      <c r="G174" s="271"/>
      <c r="H174" s="271"/>
      <c r="I174" s="272"/>
    </row>
    <row r="175" spans="1:9" ht="30" customHeight="1" x14ac:dyDescent="0.2">
      <c r="A175" s="151" t="s">
        <v>491</v>
      </c>
      <c r="B175" s="153" t="s">
        <v>167</v>
      </c>
      <c r="C175" s="151" t="s">
        <v>163</v>
      </c>
      <c r="D175" s="151" t="s">
        <v>168</v>
      </c>
      <c r="E175" s="270" t="s">
        <v>2456</v>
      </c>
      <c r="F175" s="271"/>
      <c r="G175" s="271"/>
      <c r="H175" s="271"/>
      <c r="I175" s="272"/>
    </row>
    <row r="176" spans="1:9" ht="51" x14ac:dyDescent="0.2">
      <c r="A176" s="151" t="s">
        <v>494</v>
      </c>
      <c r="B176" s="153" t="s">
        <v>698</v>
      </c>
      <c r="C176" s="151" t="s">
        <v>163</v>
      </c>
      <c r="D176" s="151" t="s">
        <v>699</v>
      </c>
      <c r="E176" s="270" t="s">
        <v>2457</v>
      </c>
      <c r="F176" s="271"/>
      <c r="G176" s="271"/>
      <c r="H176" s="271"/>
      <c r="I176" s="272"/>
    </row>
    <row r="177" spans="1:9" ht="32.25" customHeight="1" x14ac:dyDescent="0.2">
      <c r="A177" s="140" t="s">
        <v>199</v>
      </c>
      <c r="B177" s="140"/>
      <c r="C177" s="140"/>
      <c r="D177" s="140" t="s">
        <v>210</v>
      </c>
      <c r="E177" s="276"/>
      <c r="F177" s="277"/>
      <c r="G177" s="277"/>
      <c r="H177" s="277"/>
      <c r="I177" s="278"/>
    </row>
    <row r="178" spans="1:9" ht="31.5" customHeight="1" x14ac:dyDescent="0.2">
      <c r="A178" s="151" t="s">
        <v>535</v>
      </c>
      <c r="B178" s="153" t="s">
        <v>700</v>
      </c>
      <c r="C178" s="151" t="s">
        <v>163</v>
      </c>
      <c r="D178" s="151" t="s">
        <v>701</v>
      </c>
      <c r="E178" s="270" t="s">
        <v>2458</v>
      </c>
      <c r="F178" s="271"/>
      <c r="G178" s="271"/>
      <c r="H178" s="271"/>
      <c r="I178" s="272"/>
    </row>
    <row r="179" spans="1:9" ht="24" customHeight="1" x14ac:dyDescent="0.2">
      <c r="A179" s="151" t="s">
        <v>538</v>
      </c>
      <c r="B179" s="153" t="s">
        <v>702</v>
      </c>
      <c r="C179" s="151" t="s">
        <v>163</v>
      </c>
      <c r="D179" s="151" t="s">
        <v>703</v>
      </c>
      <c r="E179" s="270" t="s">
        <v>2459</v>
      </c>
      <c r="F179" s="271"/>
      <c r="G179" s="271"/>
      <c r="H179" s="271"/>
      <c r="I179" s="272"/>
    </row>
    <row r="180" spans="1:9" ht="53.25" customHeight="1" x14ac:dyDescent="0.2">
      <c r="A180" s="151" t="s">
        <v>541</v>
      </c>
      <c r="B180" s="153" t="s">
        <v>704</v>
      </c>
      <c r="C180" s="151" t="s">
        <v>159</v>
      </c>
      <c r="D180" s="151" t="s">
        <v>705</v>
      </c>
      <c r="E180" s="270" t="s">
        <v>2460</v>
      </c>
      <c r="F180" s="271"/>
      <c r="G180" s="271"/>
      <c r="H180" s="271"/>
      <c r="I180" s="272"/>
    </row>
    <row r="181" spans="1:9" ht="65.25" customHeight="1" x14ac:dyDescent="0.2">
      <c r="A181" s="140" t="s">
        <v>201</v>
      </c>
      <c r="B181" s="140"/>
      <c r="C181" s="140"/>
      <c r="D181" s="140" t="s">
        <v>153</v>
      </c>
      <c r="E181" s="276"/>
      <c r="F181" s="277"/>
      <c r="G181" s="277"/>
      <c r="H181" s="277"/>
      <c r="I181" s="278"/>
    </row>
    <row r="182" spans="1:9" ht="31.5" customHeight="1" x14ac:dyDescent="0.2">
      <c r="A182" s="151" t="s">
        <v>552</v>
      </c>
      <c r="B182" s="153" t="s">
        <v>680</v>
      </c>
      <c r="C182" s="151" t="s">
        <v>163</v>
      </c>
      <c r="D182" s="151" t="s">
        <v>681</v>
      </c>
      <c r="E182" s="270" t="s">
        <v>2461</v>
      </c>
      <c r="F182" s="271"/>
      <c r="G182" s="271"/>
      <c r="H182" s="271"/>
      <c r="I182" s="272"/>
    </row>
    <row r="183" spans="1:9" ht="31.5" customHeight="1" x14ac:dyDescent="0.2">
      <c r="A183" s="151" t="s">
        <v>555</v>
      </c>
      <c r="B183" s="153" t="s">
        <v>678</v>
      </c>
      <c r="C183" s="151" t="s">
        <v>163</v>
      </c>
      <c r="D183" s="151" t="s">
        <v>679</v>
      </c>
      <c r="E183" s="273" t="s">
        <v>2447</v>
      </c>
      <c r="F183" s="274"/>
      <c r="G183" s="274"/>
      <c r="H183" s="274"/>
      <c r="I183" s="275"/>
    </row>
  </sheetData>
  <mergeCells count="184">
    <mergeCell ref="E169:I169"/>
    <mergeCell ref="E168:I168"/>
    <mergeCell ref="E167:I167"/>
    <mergeCell ref="E170:I170"/>
    <mergeCell ref="E171:I171"/>
    <mergeCell ref="E172:I172"/>
    <mergeCell ref="E173:I173"/>
    <mergeCell ref="E174:I174"/>
    <mergeCell ref="E183:I183"/>
    <mergeCell ref="E178:I178"/>
    <mergeCell ref="E177:I177"/>
    <mergeCell ref="E179:I179"/>
    <mergeCell ref="E180:I180"/>
    <mergeCell ref="E181:I181"/>
    <mergeCell ref="E182:I182"/>
    <mergeCell ref="E175:I175"/>
    <mergeCell ref="E176:I176"/>
    <mergeCell ref="E158:I158"/>
    <mergeCell ref="E159:I159"/>
    <mergeCell ref="E161:I161"/>
    <mergeCell ref="E162:I162"/>
    <mergeCell ref="E163:I163"/>
    <mergeCell ref="E164:I164"/>
    <mergeCell ref="E165:I165"/>
    <mergeCell ref="E160:I160"/>
    <mergeCell ref="E166:I166"/>
    <mergeCell ref="E149:I149"/>
    <mergeCell ref="E150:I150"/>
    <mergeCell ref="E151:I151"/>
    <mergeCell ref="E152:I152"/>
    <mergeCell ref="E153:I153"/>
    <mergeCell ref="E154:I154"/>
    <mergeCell ref="E155:I155"/>
    <mergeCell ref="E156:I156"/>
    <mergeCell ref="E157:I157"/>
    <mergeCell ref="E141:I141"/>
    <mergeCell ref="E140:I140"/>
    <mergeCell ref="E142:I142"/>
    <mergeCell ref="E143:I143"/>
    <mergeCell ref="E144:I144"/>
    <mergeCell ref="E145:I145"/>
    <mergeCell ref="E146:I146"/>
    <mergeCell ref="E147:I147"/>
    <mergeCell ref="E148:I148"/>
    <mergeCell ref="E46:I46"/>
    <mergeCell ref="E132:I132"/>
    <mergeCell ref="E136:I136"/>
    <mergeCell ref="E133:I133"/>
    <mergeCell ref="E134:I134"/>
    <mergeCell ref="E135:I135"/>
    <mergeCell ref="E137:I137"/>
    <mergeCell ref="E138:I138"/>
    <mergeCell ref="E139:I139"/>
    <mergeCell ref="E56:I56"/>
    <mergeCell ref="E64:I64"/>
    <mergeCell ref="E65:I65"/>
    <mergeCell ref="E88:I88"/>
    <mergeCell ref="E89:I89"/>
    <mergeCell ref="E57:I57"/>
    <mergeCell ref="E58:I58"/>
    <mergeCell ref="E59:I59"/>
    <mergeCell ref="E61:I61"/>
    <mergeCell ref="E62:I62"/>
    <mergeCell ref="E63:I63"/>
    <mergeCell ref="E60:I60"/>
    <mergeCell ref="E73:I73"/>
    <mergeCell ref="E47:I47"/>
    <mergeCell ref="E48:I48"/>
    <mergeCell ref="E24:I24"/>
    <mergeCell ref="E36:I36"/>
    <mergeCell ref="E38:I38"/>
    <mergeCell ref="E39:I39"/>
    <mergeCell ref="E40:I40"/>
    <mergeCell ref="E41:I41"/>
    <mergeCell ref="E43:I43"/>
    <mergeCell ref="E44:I44"/>
    <mergeCell ref="E45:I45"/>
    <mergeCell ref="E31:I31"/>
    <mergeCell ref="E32:I32"/>
    <mergeCell ref="E33:I33"/>
    <mergeCell ref="E12:I12"/>
    <mergeCell ref="E18:I18"/>
    <mergeCell ref="E19:I19"/>
    <mergeCell ref="E20:I20"/>
    <mergeCell ref="E21:I21"/>
    <mergeCell ref="E22:I22"/>
    <mergeCell ref="E23:I23"/>
    <mergeCell ref="E14:I14"/>
    <mergeCell ref="E15:I15"/>
    <mergeCell ref="E16:I16"/>
    <mergeCell ref="E17:I17"/>
    <mergeCell ref="E49:I49"/>
    <mergeCell ref="E50:I50"/>
    <mergeCell ref="E51:I51"/>
    <mergeCell ref="E52:I52"/>
    <mergeCell ref="E53:I53"/>
    <mergeCell ref="E54:I54"/>
    <mergeCell ref="E55:I55"/>
    <mergeCell ref="E67:I67"/>
    <mergeCell ref="E66:I66"/>
    <mergeCell ref="E69:I69"/>
    <mergeCell ref="E70:I70"/>
    <mergeCell ref="E71:I71"/>
    <mergeCell ref="E74:I74"/>
    <mergeCell ref="E75:I75"/>
    <mergeCell ref="E79:I79"/>
    <mergeCell ref="E80:I80"/>
    <mergeCell ref="E68:I68"/>
    <mergeCell ref="E72:I72"/>
    <mergeCell ref="E76:I76"/>
    <mergeCell ref="E77:I77"/>
    <mergeCell ref="E78:I78"/>
    <mergeCell ref="E81:I81"/>
    <mergeCell ref="E82:I82"/>
    <mergeCell ref="E83:I83"/>
    <mergeCell ref="E84:I84"/>
    <mergeCell ref="E85:I85"/>
    <mergeCell ref="E86:I86"/>
    <mergeCell ref="E90:I90"/>
    <mergeCell ref="E94:I94"/>
    <mergeCell ref="E96:I96"/>
    <mergeCell ref="E104:I104"/>
    <mergeCell ref="E105:I105"/>
    <mergeCell ref="E107:I107"/>
    <mergeCell ref="E106:I106"/>
    <mergeCell ref="E108:I108"/>
    <mergeCell ref="E109:I109"/>
    <mergeCell ref="E87:I87"/>
    <mergeCell ref="E91:I91"/>
    <mergeCell ref="E92:I92"/>
    <mergeCell ref="E93:I93"/>
    <mergeCell ref="E95:I95"/>
    <mergeCell ref="E99:I99"/>
    <mergeCell ref="E100:I100"/>
    <mergeCell ref="E97:I97"/>
    <mergeCell ref="E98:I98"/>
    <mergeCell ref="A1:G1"/>
    <mergeCell ref="A2:G2"/>
    <mergeCell ref="A3:G3"/>
    <mergeCell ref="A4:G4"/>
    <mergeCell ref="A5:G5"/>
    <mergeCell ref="A6:G6"/>
    <mergeCell ref="E125:I125"/>
    <mergeCell ref="E10:I10"/>
    <mergeCell ref="E11:I11"/>
    <mergeCell ref="E13:I13"/>
    <mergeCell ref="E116:I116"/>
    <mergeCell ref="E119:I119"/>
    <mergeCell ref="E120:I120"/>
    <mergeCell ref="E121:I121"/>
    <mergeCell ref="E34:I34"/>
    <mergeCell ref="E35:I35"/>
    <mergeCell ref="E37:I37"/>
    <mergeCell ref="E123:I123"/>
    <mergeCell ref="E122:I122"/>
    <mergeCell ref="E124:I124"/>
    <mergeCell ref="E110:I110"/>
    <mergeCell ref="E112:I112"/>
    <mergeCell ref="E111:I111"/>
    <mergeCell ref="E113:I113"/>
    <mergeCell ref="I6:I9"/>
    <mergeCell ref="J6:J9"/>
    <mergeCell ref="A7:G7"/>
    <mergeCell ref="A8:G8"/>
    <mergeCell ref="E130:I130"/>
    <mergeCell ref="E131:I131"/>
    <mergeCell ref="E128:I128"/>
    <mergeCell ref="E127:I127"/>
    <mergeCell ref="E126:I126"/>
    <mergeCell ref="E129:I129"/>
    <mergeCell ref="E114:I114"/>
    <mergeCell ref="E115:I115"/>
    <mergeCell ref="E117:I117"/>
    <mergeCell ref="E42:I42"/>
    <mergeCell ref="E118:I118"/>
    <mergeCell ref="E101:I101"/>
    <mergeCell ref="E102:I102"/>
    <mergeCell ref="E103:I103"/>
    <mergeCell ref="E25:I25"/>
    <mergeCell ref="E26:I26"/>
    <mergeCell ref="E27:I27"/>
    <mergeCell ref="E28:I28"/>
    <mergeCell ref="E29:I29"/>
    <mergeCell ref="E30:I30"/>
  </mergeCells>
  <phoneticPr fontId="21" type="noConversion"/>
  <pageMargins left="0.51181102362204722" right="0.51181102362204722" top="0.78740157480314965" bottom="0.78740157480314965" header="0.31496062992125984" footer="0.31496062992125984"/>
  <pageSetup paperSize="9" scale="57" fitToHeight="0" orientation="portrait" r:id="rId1"/>
  <headerFooter>
    <oddFooter>&amp;R&amp;G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0"/>
  <sheetViews>
    <sheetView view="pageBreakPreview" zoomScale="90" zoomScaleNormal="90" zoomScaleSheetLayoutView="90" workbookViewId="0">
      <selection activeCell="A5" sqref="A5:H5"/>
    </sheetView>
  </sheetViews>
  <sheetFormatPr defaultRowHeight="14.25" x14ac:dyDescent="0.2"/>
  <cols>
    <col min="1" max="1" width="13.625" customWidth="1"/>
    <col min="2" max="2" width="10.375" customWidth="1"/>
    <col min="3" max="3" width="85.75" customWidth="1"/>
    <col min="4" max="4" width="26.125" customWidth="1"/>
    <col min="5" max="5" width="7" customWidth="1"/>
    <col min="6" max="6" width="17" customWidth="1"/>
    <col min="7" max="7" width="17.5" customWidth="1"/>
    <col min="8" max="8" width="17.25" customWidth="1"/>
    <col min="9" max="9" width="10" customWidth="1"/>
    <col min="10" max="10" width="14.625" customWidth="1"/>
  </cols>
  <sheetData>
    <row r="1" spans="1:10" ht="24.75" customHeight="1" x14ac:dyDescent="0.2">
      <c r="A1" s="287" t="s">
        <v>5</v>
      </c>
      <c r="B1" s="287"/>
      <c r="C1" s="287"/>
      <c r="D1" s="287"/>
      <c r="E1" s="287"/>
      <c r="F1" s="287"/>
      <c r="G1" s="287"/>
      <c r="H1" s="287"/>
      <c r="I1" s="50"/>
      <c r="J1" s="50"/>
    </row>
    <row r="2" spans="1:10" ht="14.25" customHeight="1" x14ac:dyDescent="0.2">
      <c r="A2" s="288" t="s">
        <v>6</v>
      </c>
      <c r="B2" s="288"/>
      <c r="C2" s="288"/>
      <c r="D2" s="288"/>
      <c r="E2" s="288"/>
      <c r="F2" s="288"/>
      <c r="G2" s="288"/>
      <c r="H2" s="288"/>
      <c r="I2" s="50"/>
      <c r="J2" s="50"/>
    </row>
    <row r="3" spans="1:10" ht="21.75" customHeight="1" x14ac:dyDescent="0.2">
      <c r="A3" s="288" t="s">
        <v>7</v>
      </c>
      <c r="B3" s="288"/>
      <c r="C3" s="288"/>
      <c r="D3" s="288"/>
      <c r="E3" s="288"/>
      <c r="F3" s="288"/>
      <c r="G3" s="288"/>
      <c r="H3" s="288"/>
      <c r="I3" s="50"/>
      <c r="J3" s="50"/>
    </row>
    <row r="4" spans="1:10" ht="14.25" customHeight="1" x14ac:dyDescent="0.2">
      <c r="A4" s="287" t="s">
        <v>179</v>
      </c>
      <c r="B4" s="287"/>
      <c r="C4" s="287"/>
      <c r="D4" s="287"/>
      <c r="E4" s="287"/>
      <c r="F4" s="287"/>
      <c r="G4" s="287"/>
      <c r="H4" s="287"/>
      <c r="I4" s="201" t="s">
        <v>0</v>
      </c>
      <c r="J4" s="201"/>
    </row>
    <row r="5" spans="1:10" ht="14.25" customHeight="1" x14ac:dyDescent="0.2">
      <c r="A5" s="287" t="s">
        <v>180</v>
      </c>
      <c r="B5" s="287"/>
      <c r="C5" s="287"/>
      <c r="D5" s="287"/>
      <c r="E5" s="287"/>
      <c r="F5" s="287"/>
      <c r="G5" s="287"/>
      <c r="H5" s="287"/>
      <c r="I5" s="201"/>
      <c r="J5" s="201"/>
    </row>
    <row r="6" spans="1:10" ht="19.5" customHeight="1" x14ac:dyDescent="0.2">
      <c r="A6" s="288" t="s">
        <v>2465</v>
      </c>
      <c r="B6" s="288"/>
      <c r="C6" s="288"/>
      <c r="D6" s="288"/>
      <c r="E6" s="288"/>
      <c r="F6" s="288"/>
      <c r="G6" s="288"/>
      <c r="H6" s="288"/>
      <c r="I6" s="203" t="s">
        <v>1</v>
      </c>
      <c r="J6" s="203"/>
    </row>
    <row r="7" spans="1:10" ht="14.25" customHeight="1" x14ac:dyDescent="0.2">
      <c r="A7" s="289" t="s">
        <v>110</v>
      </c>
      <c r="B7" s="289"/>
      <c r="C7" s="289"/>
      <c r="D7" s="289"/>
      <c r="E7" s="289"/>
      <c r="F7" s="289"/>
      <c r="G7" s="289"/>
      <c r="H7" s="289"/>
      <c r="I7" s="203"/>
      <c r="J7" s="203"/>
    </row>
    <row r="8" spans="1:10" s="52" customFormat="1" ht="14.25" customHeight="1" x14ac:dyDescent="0.2">
      <c r="A8" s="49"/>
      <c r="B8" s="49"/>
      <c r="C8" s="49"/>
      <c r="D8" s="49"/>
      <c r="E8" s="49"/>
      <c r="F8" s="49"/>
      <c r="G8" s="49"/>
      <c r="H8" s="59"/>
      <c r="I8" s="203"/>
      <c r="J8" s="203"/>
    </row>
    <row r="9" spans="1:10" x14ac:dyDescent="0.2">
      <c r="A9" s="72" t="s">
        <v>2462</v>
      </c>
      <c r="B9" s="56"/>
      <c r="C9" s="56"/>
      <c r="D9" s="56"/>
      <c r="E9" s="56"/>
      <c r="G9" s="56" t="s">
        <v>2468</v>
      </c>
      <c r="H9" s="59"/>
      <c r="I9" s="204"/>
      <c r="J9" s="204"/>
    </row>
    <row r="10" spans="1:10" s="137" customFormat="1" ht="30" customHeight="1" x14ac:dyDescent="0.2">
      <c r="A10" s="139" t="s">
        <v>2</v>
      </c>
      <c r="B10" s="138" t="s">
        <v>154</v>
      </c>
      <c r="C10" s="138" t="s">
        <v>3</v>
      </c>
      <c r="D10" s="138" t="s">
        <v>175</v>
      </c>
      <c r="E10" s="125" t="s">
        <v>155</v>
      </c>
      <c r="F10" s="139" t="s">
        <v>4</v>
      </c>
      <c r="G10" s="139" t="s">
        <v>1260</v>
      </c>
      <c r="H10" s="139" t="s">
        <v>138</v>
      </c>
      <c r="I10" s="139" t="s">
        <v>139</v>
      </c>
      <c r="J10" s="139" t="s">
        <v>1261</v>
      </c>
    </row>
    <row r="11" spans="1:10" s="137" customFormat="1" ht="48" customHeight="1" x14ac:dyDescent="0.2">
      <c r="A11" s="133" t="s">
        <v>327</v>
      </c>
      <c r="B11" s="131" t="s">
        <v>163</v>
      </c>
      <c r="C11" s="131" t="s">
        <v>328</v>
      </c>
      <c r="D11" s="131" t="s">
        <v>723</v>
      </c>
      <c r="E11" s="132" t="s">
        <v>243</v>
      </c>
      <c r="F11" s="133" t="s">
        <v>724</v>
      </c>
      <c r="G11" s="133" t="s">
        <v>1702</v>
      </c>
      <c r="H11" s="133" t="s">
        <v>1703</v>
      </c>
      <c r="I11" s="133" t="s">
        <v>1704</v>
      </c>
      <c r="J11" s="133" t="s">
        <v>1704</v>
      </c>
    </row>
    <row r="12" spans="1:10" s="137" customFormat="1" ht="48" customHeight="1" x14ac:dyDescent="0.2">
      <c r="A12" s="133" t="s">
        <v>330</v>
      </c>
      <c r="B12" s="131" t="s">
        <v>159</v>
      </c>
      <c r="C12" s="131" t="s">
        <v>331</v>
      </c>
      <c r="D12" s="131" t="s">
        <v>725</v>
      </c>
      <c r="E12" s="132" t="s">
        <v>254</v>
      </c>
      <c r="F12" s="133" t="s">
        <v>726</v>
      </c>
      <c r="G12" s="133" t="s">
        <v>1705</v>
      </c>
      <c r="H12" s="133" t="s">
        <v>1706</v>
      </c>
      <c r="I12" s="133" t="s">
        <v>1707</v>
      </c>
      <c r="J12" s="133" t="s">
        <v>1708</v>
      </c>
    </row>
    <row r="13" spans="1:10" s="137" customFormat="1" ht="60" customHeight="1" x14ac:dyDescent="0.2">
      <c r="A13" s="133" t="s">
        <v>602</v>
      </c>
      <c r="B13" s="131" t="s">
        <v>159</v>
      </c>
      <c r="C13" s="131" t="s">
        <v>603</v>
      </c>
      <c r="D13" s="131" t="s">
        <v>729</v>
      </c>
      <c r="E13" s="132" t="s">
        <v>243</v>
      </c>
      <c r="F13" s="133" t="s">
        <v>730</v>
      </c>
      <c r="G13" s="133" t="s">
        <v>1709</v>
      </c>
      <c r="H13" s="133" t="s">
        <v>1710</v>
      </c>
      <c r="I13" s="133" t="s">
        <v>1711</v>
      </c>
      <c r="J13" s="133" t="s">
        <v>1712</v>
      </c>
    </row>
    <row r="14" spans="1:10" s="137" customFormat="1" ht="60" customHeight="1" x14ac:dyDescent="0.2">
      <c r="A14" s="133" t="s">
        <v>600</v>
      </c>
      <c r="B14" s="131" t="s">
        <v>159</v>
      </c>
      <c r="C14" s="131" t="s">
        <v>601</v>
      </c>
      <c r="D14" s="131" t="s">
        <v>725</v>
      </c>
      <c r="E14" s="132" t="s">
        <v>254</v>
      </c>
      <c r="F14" s="133" t="s">
        <v>728</v>
      </c>
      <c r="G14" s="133" t="s">
        <v>1713</v>
      </c>
      <c r="H14" s="133" t="s">
        <v>1714</v>
      </c>
      <c r="I14" s="133" t="s">
        <v>1715</v>
      </c>
      <c r="J14" s="133" t="s">
        <v>1716</v>
      </c>
    </row>
    <row r="15" spans="1:10" s="137" customFormat="1" ht="48" customHeight="1" x14ac:dyDescent="0.2">
      <c r="A15" s="133" t="s">
        <v>354</v>
      </c>
      <c r="B15" s="131" t="s">
        <v>163</v>
      </c>
      <c r="C15" s="131" t="s">
        <v>355</v>
      </c>
      <c r="D15" s="131" t="s">
        <v>732</v>
      </c>
      <c r="E15" s="132" t="s">
        <v>243</v>
      </c>
      <c r="F15" s="133" t="s">
        <v>733</v>
      </c>
      <c r="G15" s="133" t="s">
        <v>1717</v>
      </c>
      <c r="H15" s="133" t="s">
        <v>1718</v>
      </c>
      <c r="I15" s="133" t="s">
        <v>1719</v>
      </c>
      <c r="J15" s="133" t="s">
        <v>1720</v>
      </c>
    </row>
    <row r="16" spans="1:10" s="137" customFormat="1" ht="24" customHeight="1" x14ac:dyDescent="0.2">
      <c r="A16" s="133" t="s">
        <v>158</v>
      </c>
      <c r="B16" s="131" t="s">
        <v>159</v>
      </c>
      <c r="C16" s="131" t="s">
        <v>160</v>
      </c>
      <c r="D16" s="131" t="s">
        <v>725</v>
      </c>
      <c r="E16" s="132" t="s">
        <v>213</v>
      </c>
      <c r="F16" s="133" t="s">
        <v>731</v>
      </c>
      <c r="G16" s="133" t="s">
        <v>1721</v>
      </c>
      <c r="H16" s="133" t="s">
        <v>1722</v>
      </c>
      <c r="I16" s="133" t="s">
        <v>1723</v>
      </c>
      <c r="J16" s="133" t="s">
        <v>1724</v>
      </c>
    </row>
    <row r="17" spans="1:10" s="137" customFormat="1" ht="24" customHeight="1" x14ac:dyDescent="0.2">
      <c r="A17" s="133" t="s">
        <v>612</v>
      </c>
      <c r="B17" s="131" t="s">
        <v>159</v>
      </c>
      <c r="C17" s="131" t="s">
        <v>613</v>
      </c>
      <c r="D17" s="131" t="s">
        <v>725</v>
      </c>
      <c r="E17" s="132" t="s">
        <v>254</v>
      </c>
      <c r="F17" s="133" t="s">
        <v>1725</v>
      </c>
      <c r="G17" s="133" t="s">
        <v>1726</v>
      </c>
      <c r="H17" s="133" t="s">
        <v>1727</v>
      </c>
      <c r="I17" s="133" t="s">
        <v>1728</v>
      </c>
      <c r="J17" s="133" t="s">
        <v>1729</v>
      </c>
    </row>
    <row r="18" spans="1:10" s="137" customFormat="1" ht="36" customHeight="1" x14ac:dyDescent="0.2">
      <c r="A18" s="133" t="s">
        <v>314</v>
      </c>
      <c r="B18" s="131" t="s">
        <v>163</v>
      </c>
      <c r="C18" s="131" t="s">
        <v>315</v>
      </c>
      <c r="D18" s="131" t="s">
        <v>723</v>
      </c>
      <c r="E18" s="132" t="s">
        <v>240</v>
      </c>
      <c r="F18" s="133" t="s">
        <v>734</v>
      </c>
      <c r="G18" s="133" t="s">
        <v>1730</v>
      </c>
      <c r="H18" s="133" t="s">
        <v>1731</v>
      </c>
      <c r="I18" s="133" t="s">
        <v>1732</v>
      </c>
      <c r="J18" s="133" t="s">
        <v>1733</v>
      </c>
    </row>
    <row r="19" spans="1:10" s="137" customFormat="1" ht="48" customHeight="1" x14ac:dyDescent="0.2">
      <c r="A19" s="133" t="s">
        <v>614</v>
      </c>
      <c r="B19" s="131" t="s">
        <v>163</v>
      </c>
      <c r="C19" s="131" t="s">
        <v>615</v>
      </c>
      <c r="D19" s="131" t="s">
        <v>727</v>
      </c>
      <c r="E19" s="132" t="s">
        <v>243</v>
      </c>
      <c r="F19" s="133" t="s">
        <v>735</v>
      </c>
      <c r="G19" s="133" t="s">
        <v>1734</v>
      </c>
      <c r="H19" s="133" t="s">
        <v>1735</v>
      </c>
      <c r="I19" s="133" t="s">
        <v>823</v>
      </c>
      <c r="J19" s="133" t="s">
        <v>1736</v>
      </c>
    </row>
    <row r="20" spans="1:10" s="137" customFormat="1" ht="48" customHeight="1" x14ac:dyDescent="0.2">
      <c r="A20" s="133" t="s">
        <v>321</v>
      </c>
      <c r="B20" s="131" t="s">
        <v>163</v>
      </c>
      <c r="C20" s="131" t="s">
        <v>322</v>
      </c>
      <c r="D20" s="131" t="s">
        <v>723</v>
      </c>
      <c r="E20" s="132" t="s">
        <v>301</v>
      </c>
      <c r="F20" s="133" t="s">
        <v>1737</v>
      </c>
      <c r="G20" s="133" t="s">
        <v>1738</v>
      </c>
      <c r="H20" s="133" t="s">
        <v>1739</v>
      </c>
      <c r="I20" s="133" t="s">
        <v>1740</v>
      </c>
      <c r="J20" s="133" t="s">
        <v>1741</v>
      </c>
    </row>
    <row r="21" spans="1:10" s="137" customFormat="1" ht="36" customHeight="1" x14ac:dyDescent="0.2">
      <c r="A21" s="133" t="s">
        <v>352</v>
      </c>
      <c r="B21" s="131" t="s">
        <v>163</v>
      </c>
      <c r="C21" s="131" t="s">
        <v>353</v>
      </c>
      <c r="D21" s="131" t="s">
        <v>732</v>
      </c>
      <c r="E21" s="132" t="s">
        <v>243</v>
      </c>
      <c r="F21" s="133" t="s">
        <v>733</v>
      </c>
      <c r="G21" s="133" t="s">
        <v>1742</v>
      </c>
      <c r="H21" s="133" t="s">
        <v>1743</v>
      </c>
      <c r="I21" s="133" t="s">
        <v>1744</v>
      </c>
      <c r="J21" s="133" t="s">
        <v>1745</v>
      </c>
    </row>
    <row r="22" spans="1:10" s="137" customFormat="1" ht="24" customHeight="1" x14ac:dyDescent="0.2">
      <c r="A22" s="133" t="s">
        <v>596</v>
      </c>
      <c r="B22" s="131" t="s">
        <v>163</v>
      </c>
      <c r="C22" s="131" t="s">
        <v>597</v>
      </c>
      <c r="D22" s="131" t="s">
        <v>736</v>
      </c>
      <c r="E22" s="132" t="s">
        <v>243</v>
      </c>
      <c r="F22" s="133" t="s">
        <v>737</v>
      </c>
      <c r="G22" s="133" t="s">
        <v>1746</v>
      </c>
      <c r="H22" s="133" t="s">
        <v>1747</v>
      </c>
      <c r="I22" s="133" t="s">
        <v>1748</v>
      </c>
      <c r="J22" s="133" t="s">
        <v>1749</v>
      </c>
    </row>
    <row r="23" spans="1:10" s="137" customFormat="1" ht="36" customHeight="1" x14ac:dyDescent="0.2">
      <c r="A23" s="133" t="s">
        <v>276</v>
      </c>
      <c r="B23" s="131" t="s">
        <v>159</v>
      </c>
      <c r="C23" s="131" t="s">
        <v>277</v>
      </c>
      <c r="D23" s="131">
        <v>72</v>
      </c>
      <c r="E23" s="132" t="s">
        <v>243</v>
      </c>
      <c r="F23" s="133" t="s">
        <v>738</v>
      </c>
      <c r="G23" s="133" t="s">
        <v>1750</v>
      </c>
      <c r="H23" s="133" t="s">
        <v>1751</v>
      </c>
      <c r="I23" s="133" t="s">
        <v>1752</v>
      </c>
      <c r="J23" s="133" t="s">
        <v>1753</v>
      </c>
    </row>
    <row r="24" spans="1:10" s="137" customFormat="1" ht="24" customHeight="1" x14ac:dyDescent="0.2">
      <c r="A24" s="133" t="s">
        <v>167</v>
      </c>
      <c r="B24" s="131" t="s">
        <v>163</v>
      </c>
      <c r="C24" s="131" t="s">
        <v>168</v>
      </c>
      <c r="D24" s="131" t="s">
        <v>739</v>
      </c>
      <c r="E24" s="132" t="s">
        <v>243</v>
      </c>
      <c r="F24" s="133" t="s">
        <v>1754</v>
      </c>
      <c r="G24" s="133" t="s">
        <v>1755</v>
      </c>
      <c r="H24" s="133" t="s">
        <v>1756</v>
      </c>
      <c r="I24" s="133" t="s">
        <v>1757</v>
      </c>
      <c r="J24" s="133" t="s">
        <v>1758</v>
      </c>
    </row>
    <row r="25" spans="1:10" s="137" customFormat="1" ht="48" customHeight="1" x14ac:dyDescent="0.2">
      <c r="A25" s="133" t="s">
        <v>1387</v>
      </c>
      <c r="B25" s="131" t="s">
        <v>163</v>
      </c>
      <c r="C25" s="131" t="s">
        <v>1388</v>
      </c>
      <c r="D25" s="131" t="s">
        <v>723</v>
      </c>
      <c r="E25" s="132" t="s">
        <v>243</v>
      </c>
      <c r="F25" s="133" t="s">
        <v>1759</v>
      </c>
      <c r="G25" s="133" t="s">
        <v>1760</v>
      </c>
      <c r="H25" s="133" t="s">
        <v>1761</v>
      </c>
      <c r="I25" s="133" t="s">
        <v>1757</v>
      </c>
      <c r="J25" s="133" t="s">
        <v>1762</v>
      </c>
    </row>
    <row r="26" spans="1:10" s="137" customFormat="1" ht="24" customHeight="1" x14ac:dyDescent="0.2">
      <c r="A26" s="133" t="s">
        <v>332</v>
      </c>
      <c r="B26" s="131" t="s">
        <v>159</v>
      </c>
      <c r="C26" s="131" t="s">
        <v>333</v>
      </c>
      <c r="D26" s="131" t="s">
        <v>725</v>
      </c>
      <c r="E26" s="132" t="s">
        <v>254</v>
      </c>
      <c r="F26" s="133" t="s">
        <v>743</v>
      </c>
      <c r="G26" s="133" t="s">
        <v>1763</v>
      </c>
      <c r="H26" s="133" t="s">
        <v>1764</v>
      </c>
      <c r="I26" s="133" t="s">
        <v>1765</v>
      </c>
      <c r="J26" s="133" t="s">
        <v>1766</v>
      </c>
    </row>
    <row r="27" spans="1:10" s="137" customFormat="1" ht="24" customHeight="1" x14ac:dyDescent="0.2">
      <c r="A27" s="133" t="s">
        <v>165</v>
      </c>
      <c r="B27" s="131" t="s">
        <v>163</v>
      </c>
      <c r="C27" s="131" t="s">
        <v>166</v>
      </c>
      <c r="D27" s="131" t="s">
        <v>739</v>
      </c>
      <c r="E27" s="132" t="s">
        <v>243</v>
      </c>
      <c r="F27" s="133" t="s">
        <v>740</v>
      </c>
      <c r="G27" s="133" t="s">
        <v>1767</v>
      </c>
      <c r="H27" s="133" t="s">
        <v>1768</v>
      </c>
      <c r="I27" s="133" t="s">
        <v>1769</v>
      </c>
      <c r="J27" s="133" t="s">
        <v>1770</v>
      </c>
    </row>
    <row r="28" spans="1:10" s="137" customFormat="1" ht="24" customHeight="1" x14ac:dyDescent="0.2">
      <c r="A28" s="133" t="s">
        <v>606</v>
      </c>
      <c r="B28" s="131" t="s">
        <v>163</v>
      </c>
      <c r="C28" s="131" t="s">
        <v>607</v>
      </c>
      <c r="D28" s="131" t="s">
        <v>729</v>
      </c>
      <c r="E28" s="132" t="s">
        <v>243</v>
      </c>
      <c r="F28" s="133" t="s">
        <v>741</v>
      </c>
      <c r="G28" s="133" t="s">
        <v>1771</v>
      </c>
      <c r="H28" s="133" t="s">
        <v>1772</v>
      </c>
      <c r="I28" s="133" t="s">
        <v>1773</v>
      </c>
      <c r="J28" s="133" t="s">
        <v>1774</v>
      </c>
    </row>
    <row r="29" spans="1:10" s="137" customFormat="1" ht="24" customHeight="1" x14ac:dyDescent="0.2">
      <c r="A29" s="133" t="s">
        <v>676</v>
      </c>
      <c r="B29" s="131" t="s">
        <v>163</v>
      </c>
      <c r="C29" s="131" t="s">
        <v>677</v>
      </c>
      <c r="D29" s="131" t="s">
        <v>736</v>
      </c>
      <c r="E29" s="132" t="s">
        <v>227</v>
      </c>
      <c r="F29" s="133" t="s">
        <v>742</v>
      </c>
      <c r="G29" s="133" t="s">
        <v>1775</v>
      </c>
      <c r="H29" s="133" t="s">
        <v>1776</v>
      </c>
      <c r="I29" s="133" t="s">
        <v>1777</v>
      </c>
      <c r="J29" s="133" t="s">
        <v>1778</v>
      </c>
    </row>
    <row r="30" spans="1:10" s="137" customFormat="1" ht="24" customHeight="1" x14ac:dyDescent="0.2">
      <c r="A30" s="133" t="s">
        <v>316</v>
      </c>
      <c r="B30" s="131" t="s">
        <v>163</v>
      </c>
      <c r="C30" s="131" t="s">
        <v>317</v>
      </c>
      <c r="D30" s="131" t="s">
        <v>723</v>
      </c>
      <c r="E30" s="132" t="s">
        <v>240</v>
      </c>
      <c r="F30" s="133" t="s">
        <v>734</v>
      </c>
      <c r="G30" s="133" t="s">
        <v>1779</v>
      </c>
      <c r="H30" s="133" t="s">
        <v>1780</v>
      </c>
      <c r="I30" s="133" t="s">
        <v>942</v>
      </c>
      <c r="J30" s="133" t="s">
        <v>1781</v>
      </c>
    </row>
    <row r="31" spans="1:10" s="137" customFormat="1" ht="24" customHeight="1" x14ac:dyDescent="0.2">
      <c r="A31" s="133" t="s">
        <v>620</v>
      </c>
      <c r="B31" s="131" t="s">
        <v>159</v>
      </c>
      <c r="C31" s="131" t="s">
        <v>621</v>
      </c>
      <c r="D31" s="131" t="s">
        <v>725</v>
      </c>
      <c r="E31" s="132" t="s">
        <v>254</v>
      </c>
      <c r="F31" s="133" t="s">
        <v>746</v>
      </c>
      <c r="G31" s="133" t="s">
        <v>1782</v>
      </c>
      <c r="H31" s="133" t="s">
        <v>1783</v>
      </c>
      <c r="I31" s="133" t="s">
        <v>1784</v>
      </c>
      <c r="J31" s="133" t="s">
        <v>1785</v>
      </c>
    </row>
    <row r="32" spans="1:10" s="137" customFormat="1" ht="48" customHeight="1" x14ac:dyDescent="0.2">
      <c r="A32" s="133" t="s">
        <v>323</v>
      </c>
      <c r="B32" s="131" t="s">
        <v>163</v>
      </c>
      <c r="C32" s="131" t="s">
        <v>324</v>
      </c>
      <c r="D32" s="131" t="s">
        <v>723</v>
      </c>
      <c r="E32" s="132" t="s">
        <v>301</v>
      </c>
      <c r="F32" s="133" t="s">
        <v>1786</v>
      </c>
      <c r="G32" s="133" t="s">
        <v>1787</v>
      </c>
      <c r="H32" s="133" t="s">
        <v>1788</v>
      </c>
      <c r="I32" s="133" t="s">
        <v>937</v>
      </c>
      <c r="J32" s="133" t="s">
        <v>1789</v>
      </c>
    </row>
    <row r="33" spans="1:10" s="137" customFormat="1" ht="36" customHeight="1" x14ac:dyDescent="0.2">
      <c r="A33" s="133" t="s">
        <v>308</v>
      </c>
      <c r="B33" s="131" t="s">
        <v>163</v>
      </c>
      <c r="C33" s="131" t="s">
        <v>309</v>
      </c>
      <c r="D33" s="131" t="s">
        <v>723</v>
      </c>
      <c r="E33" s="132" t="s">
        <v>243</v>
      </c>
      <c r="F33" s="133" t="s">
        <v>747</v>
      </c>
      <c r="G33" s="133" t="s">
        <v>1790</v>
      </c>
      <c r="H33" s="133" t="s">
        <v>1791</v>
      </c>
      <c r="I33" s="133" t="s">
        <v>1792</v>
      </c>
      <c r="J33" s="133" t="s">
        <v>1793</v>
      </c>
    </row>
    <row r="34" spans="1:10" s="137" customFormat="1" ht="24" customHeight="1" x14ac:dyDescent="0.2">
      <c r="A34" s="133" t="s">
        <v>303</v>
      </c>
      <c r="B34" s="131" t="s">
        <v>163</v>
      </c>
      <c r="C34" s="131" t="s">
        <v>304</v>
      </c>
      <c r="D34" s="131" t="s">
        <v>723</v>
      </c>
      <c r="E34" s="132" t="s">
        <v>301</v>
      </c>
      <c r="F34" s="133" t="s">
        <v>1794</v>
      </c>
      <c r="G34" s="133" t="s">
        <v>1795</v>
      </c>
      <c r="H34" s="133" t="s">
        <v>1796</v>
      </c>
      <c r="I34" s="133" t="s">
        <v>1797</v>
      </c>
      <c r="J34" s="133" t="s">
        <v>1798</v>
      </c>
    </row>
    <row r="35" spans="1:10" s="137" customFormat="1" ht="36" customHeight="1" x14ac:dyDescent="0.2">
      <c r="A35" s="133" t="s">
        <v>497</v>
      </c>
      <c r="B35" s="131" t="s">
        <v>163</v>
      </c>
      <c r="C35" s="131" t="s">
        <v>498</v>
      </c>
      <c r="D35" s="131" t="s">
        <v>745</v>
      </c>
      <c r="E35" s="132" t="s">
        <v>227</v>
      </c>
      <c r="F35" s="133" t="s">
        <v>748</v>
      </c>
      <c r="G35" s="133" t="s">
        <v>1799</v>
      </c>
      <c r="H35" s="133" t="s">
        <v>1800</v>
      </c>
      <c r="I35" s="133" t="s">
        <v>1801</v>
      </c>
      <c r="J35" s="133" t="s">
        <v>1802</v>
      </c>
    </row>
    <row r="36" spans="1:10" s="137" customFormat="1" ht="24" customHeight="1" x14ac:dyDescent="0.2">
      <c r="A36" s="133" t="s">
        <v>299</v>
      </c>
      <c r="B36" s="131" t="s">
        <v>163</v>
      </c>
      <c r="C36" s="131" t="s">
        <v>300</v>
      </c>
      <c r="D36" s="131" t="s">
        <v>723</v>
      </c>
      <c r="E36" s="132" t="s">
        <v>301</v>
      </c>
      <c r="F36" s="133" t="s">
        <v>749</v>
      </c>
      <c r="G36" s="133" t="s">
        <v>1803</v>
      </c>
      <c r="H36" s="133" t="s">
        <v>1804</v>
      </c>
      <c r="I36" s="133" t="s">
        <v>1805</v>
      </c>
      <c r="J36" s="133" t="s">
        <v>1806</v>
      </c>
    </row>
    <row r="37" spans="1:10" s="137" customFormat="1" ht="36" customHeight="1" x14ac:dyDescent="0.2">
      <c r="A37" s="133" t="s">
        <v>489</v>
      </c>
      <c r="B37" s="131" t="s">
        <v>163</v>
      </c>
      <c r="C37" s="131" t="s">
        <v>490</v>
      </c>
      <c r="D37" s="131" t="s">
        <v>745</v>
      </c>
      <c r="E37" s="132" t="s">
        <v>227</v>
      </c>
      <c r="F37" s="133" t="s">
        <v>750</v>
      </c>
      <c r="G37" s="133" t="s">
        <v>1807</v>
      </c>
      <c r="H37" s="133" t="s">
        <v>1808</v>
      </c>
      <c r="I37" s="133" t="s">
        <v>1809</v>
      </c>
      <c r="J37" s="133" t="s">
        <v>1810</v>
      </c>
    </row>
    <row r="38" spans="1:10" s="137" customFormat="1" ht="48" customHeight="1" x14ac:dyDescent="0.2">
      <c r="A38" s="133" t="s">
        <v>217</v>
      </c>
      <c r="B38" s="131" t="s">
        <v>163</v>
      </c>
      <c r="C38" s="131" t="s">
        <v>218</v>
      </c>
      <c r="D38" s="131" t="s">
        <v>745</v>
      </c>
      <c r="E38" s="132" t="s">
        <v>216</v>
      </c>
      <c r="F38" s="133" t="s">
        <v>752</v>
      </c>
      <c r="G38" s="133" t="s">
        <v>1811</v>
      </c>
      <c r="H38" s="133" t="s">
        <v>1811</v>
      </c>
      <c r="I38" s="133" t="s">
        <v>1291</v>
      </c>
      <c r="J38" s="133" t="s">
        <v>1812</v>
      </c>
    </row>
    <row r="39" spans="1:10" s="137" customFormat="1" ht="24" customHeight="1" x14ac:dyDescent="0.2">
      <c r="A39" s="133" t="s">
        <v>582</v>
      </c>
      <c r="B39" s="131" t="s">
        <v>163</v>
      </c>
      <c r="C39" s="131" t="s">
        <v>583</v>
      </c>
      <c r="D39" s="131" t="s">
        <v>745</v>
      </c>
      <c r="E39" s="132" t="s">
        <v>227</v>
      </c>
      <c r="F39" s="133" t="s">
        <v>1292</v>
      </c>
      <c r="G39" s="133" t="s">
        <v>1813</v>
      </c>
      <c r="H39" s="133" t="s">
        <v>1814</v>
      </c>
      <c r="I39" s="133" t="s">
        <v>751</v>
      </c>
      <c r="J39" s="133" t="s">
        <v>1815</v>
      </c>
    </row>
    <row r="40" spans="1:10" s="137" customFormat="1" ht="48" customHeight="1" x14ac:dyDescent="0.2">
      <c r="A40" s="133" t="s">
        <v>553</v>
      </c>
      <c r="B40" s="131" t="s">
        <v>163</v>
      </c>
      <c r="C40" s="131" t="s">
        <v>554</v>
      </c>
      <c r="D40" s="131" t="s">
        <v>744</v>
      </c>
      <c r="E40" s="132" t="s">
        <v>227</v>
      </c>
      <c r="F40" s="133" t="s">
        <v>1293</v>
      </c>
      <c r="G40" s="133" t="s">
        <v>1816</v>
      </c>
      <c r="H40" s="133" t="s">
        <v>1817</v>
      </c>
      <c r="I40" s="133" t="s">
        <v>751</v>
      </c>
      <c r="J40" s="133" t="s">
        <v>1818</v>
      </c>
    </row>
    <row r="41" spans="1:10" s="137" customFormat="1" ht="36" customHeight="1" x14ac:dyDescent="0.2">
      <c r="A41" s="133" t="s">
        <v>310</v>
      </c>
      <c r="B41" s="131" t="s">
        <v>163</v>
      </c>
      <c r="C41" s="131" t="s">
        <v>311</v>
      </c>
      <c r="D41" s="131" t="s">
        <v>723</v>
      </c>
      <c r="E41" s="132" t="s">
        <v>243</v>
      </c>
      <c r="F41" s="133" t="s">
        <v>753</v>
      </c>
      <c r="G41" s="133" t="s">
        <v>1819</v>
      </c>
      <c r="H41" s="133" t="s">
        <v>1820</v>
      </c>
      <c r="I41" s="133" t="s">
        <v>1821</v>
      </c>
      <c r="J41" s="133" t="s">
        <v>1822</v>
      </c>
    </row>
    <row r="42" spans="1:10" s="137" customFormat="1" ht="60" customHeight="1" x14ac:dyDescent="0.2">
      <c r="A42" s="133" t="s">
        <v>704</v>
      </c>
      <c r="B42" s="131" t="s">
        <v>159</v>
      </c>
      <c r="C42" s="131" t="s">
        <v>705</v>
      </c>
      <c r="D42" s="131">
        <v>126</v>
      </c>
      <c r="E42" s="132" t="s">
        <v>243</v>
      </c>
      <c r="F42" s="133" t="s">
        <v>755</v>
      </c>
      <c r="G42" s="133" t="s">
        <v>1823</v>
      </c>
      <c r="H42" s="133" t="s">
        <v>1824</v>
      </c>
      <c r="I42" s="133" t="s">
        <v>1295</v>
      </c>
      <c r="J42" s="133" t="s">
        <v>1825</v>
      </c>
    </row>
    <row r="43" spans="1:10" s="137" customFormat="1" ht="24" customHeight="1" x14ac:dyDescent="0.2">
      <c r="A43" s="133" t="s">
        <v>221</v>
      </c>
      <c r="B43" s="131" t="s">
        <v>159</v>
      </c>
      <c r="C43" s="131" t="s">
        <v>222</v>
      </c>
      <c r="D43" s="131" t="s">
        <v>745</v>
      </c>
      <c r="E43" s="132" t="s">
        <v>216</v>
      </c>
      <c r="F43" s="133" t="s">
        <v>752</v>
      </c>
      <c r="G43" s="133" t="s">
        <v>1826</v>
      </c>
      <c r="H43" s="133" t="s">
        <v>1826</v>
      </c>
      <c r="I43" s="133" t="s">
        <v>754</v>
      </c>
      <c r="J43" s="133" t="s">
        <v>1827</v>
      </c>
    </row>
    <row r="44" spans="1:10" s="137" customFormat="1" ht="24" customHeight="1" x14ac:dyDescent="0.2">
      <c r="A44" s="133" t="s">
        <v>1355</v>
      </c>
      <c r="B44" s="131" t="s">
        <v>159</v>
      </c>
      <c r="C44" s="131" t="s">
        <v>1356</v>
      </c>
      <c r="D44" s="131">
        <v>45</v>
      </c>
      <c r="E44" s="132" t="s">
        <v>243</v>
      </c>
      <c r="F44" s="133" t="s">
        <v>760</v>
      </c>
      <c r="G44" s="133" t="s">
        <v>1828</v>
      </c>
      <c r="H44" s="133" t="s">
        <v>1829</v>
      </c>
      <c r="I44" s="133" t="s">
        <v>925</v>
      </c>
      <c r="J44" s="133" t="s">
        <v>1830</v>
      </c>
    </row>
    <row r="45" spans="1:10" s="137" customFormat="1" ht="24" customHeight="1" x14ac:dyDescent="0.2">
      <c r="A45" s="133" t="s">
        <v>312</v>
      </c>
      <c r="B45" s="131" t="s">
        <v>163</v>
      </c>
      <c r="C45" s="131" t="s">
        <v>313</v>
      </c>
      <c r="D45" s="131" t="s">
        <v>756</v>
      </c>
      <c r="E45" s="132" t="s">
        <v>243</v>
      </c>
      <c r="F45" s="133" t="s">
        <v>747</v>
      </c>
      <c r="G45" s="133" t="s">
        <v>1831</v>
      </c>
      <c r="H45" s="133" t="s">
        <v>1832</v>
      </c>
      <c r="I45" s="133" t="s">
        <v>1833</v>
      </c>
      <c r="J45" s="133" t="s">
        <v>1834</v>
      </c>
    </row>
    <row r="46" spans="1:10" s="137" customFormat="1" ht="36" customHeight="1" x14ac:dyDescent="0.2">
      <c r="A46" s="133" t="s">
        <v>480</v>
      </c>
      <c r="B46" s="131" t="s">
        <v>163</v>
      </c>
      <c r="C46" s="131" t="s">
        <v>481</v>
      </c>
      <c r="D46" s="131" t="s">
        <v>744</v>
      </c>
      <c r="E46" s="132" t="s">
        <v>227</v>
      </c>
      <c r="F46" s="133" t="s">
        <v>758</v>
      </c>
      <c r="G46" s="133" t="s">
        <v>1835</v>
      </c>
      <c r="H46" s="133" t="s">
        <v>1836</v>
      </c>
      <c r="I46" s="133" t="s">
        <v>1833</v>
      </c>
      <c r="J46" s="133" t="s">
        <v>1837</v>
      </c>
    </row>
    <row r="47" spans="1:10" s="137" customFormat="1" ht="24" customHeight="1" x14ac:dyDescent="0.2">
      <c r="A47" s="133" t="s">
        <v>696</v>
      </c>
      <c r="B47" s="131" t="s">
        <v>159</v>
      </c>
      <c r="C47" s="131" t="s">
        <v>697</v>
      </c>
      <c r="D47" s="131" t="s">
        <v>725</v>
      </c>
      <c r="E47" s="132" t="s">
        <v>254</v>
      </c>
      <c r="F47" s="133" t="s">
        <v>731</v>
      </c>
      <c r="G47" s="133" t="s">
        <v>1838</v>
      </c>
      <c r="H47" s="133" t="s">
        <v>1839</v>
      </c>
      <c r="I47" s="133" t="s">
        <v>757</v>
      </c>
      <c r="J47" s="133" t="s">
        <v>1840</v>
      </c>
    </row>
    <row r="48" spans="1:10" s="137" customFormat="1" ht="24" customHeight="1" x14ac:dyDescent="0.2">
      <c r="A48" s="133" t="s">
        <v>334</v>
      </c>
      <c r="B48" s="131" t="s">
        <v>163</v>
      </c>
      <c r="C48" s="131" t="s">
        <v>335</v>
      </c>
      <c r="D48" s="131" t="s">
        <v>723</v>
      </c>
      <c r="E48" s="132" t="s">
        <v>227</v>
      </c>
      <c r="F48" s="133" t="s">
        <v>759</v>
      </c>
      <c r="G48" s="133" t="s">
        <v>1841</v>
      </c>
      <c r="H48" s="133" t="s">
        <v>1842</v>
      </c>
      <c r="I48" s="133" t="s">
        <v>1843</v>
      </c>
      <c r="J48" s="133" t="s">
        <v>1844</v>
      </c>
    </row>
    <row r="49" spans="1:10" s="137" customFormat="1" ht="24" customHeight="1" x14ac:dyDescent="0.2">
      <c r="A49" s="133" t="s">
        <v>336</v>
      </c>
      <c r="B49" s="131" t="s">
        <v>163</v>
      </c>
      <c r="C49" s="131" t="s">
        <v>337</v>
      </c>
      <c r="D49" s="131" t="s">
        <v>723</v>
      </c>
      <c r="E49" s="132" t="s">
        <v>227</v>
      </c>
      <c r="F49" s="133" t="s">
        <v>761</v>
      </c>
      <c r="G49" s="133" t="s">
        <v>1845</v>
      </c>
      <c r="H49" s="133" t="s">
        <v>1846</v>
      </c>
      <c r="I49" s="133" t="s">
        <v>1847</v>
      </c>
      <c r="J49" s="133" t="s">
        <v>1848</v>
      </c>
    </row>
    <row r="50" spans="1:10" s="137" customFormat="1" ht="48" customHeight="1" x14ac:dyDescent="0.2">
      <c r="A50" s="133" t="s">
        <v>598</v>
      </c>
      <c r="B50" s="131" t="s">
        <v>163</v>
      </c>
      <c r="C50" s="131" t="s">
        <v>599</v>
      </c>
      <c r="D50" s="131" t="s">
        <v>729</v>
      </c>
      <c r="E50" s="132" t="s">
        <v>243</v>
      </c>
      <c r="F50" s="133" t="s">
        <v>764</v>
      </c>
      <c r="G50" s="133" t="s">
        <v>1849</v>
      </c>
      <c r="H50" s="133" t="s">
        <v>1850</v>
      </c>
      <c r="I50" s="133" t="s">
        <v>1296</v>
      </c>
      <c r="J50" s="133" t="s">
        <v>1851</v>
      </c>
    </row>
    <row r="51" spans="1:10" s="137" customFormat="1" ht="36" customHeight="1" x14ac:dyDescent="0.2">
      <c r="A51" s="133" t="s">
        <v>495</v>
      </c>
      <c r="B51" s="131" t="s">
        <v>163</v>
      </c>
      <c r="C51" s="131" t="s">
        <v>496</v>
      </c>
      <c r="D51" s="131" t="s">
        <v>745</v>
      </c>
      <c r="E51" s="132" t="s">
        <v>227</v>
      </c>
      <c r="F51" s="133" t="s">
        <v>763</v>
      </c>
      <c r="G51" s="133" t="s">
        <v>1852</v>
      </c>
      <c r="H51" s="133" t="s">
        <v>1853</v>
      </c>
      <c r="I51" s="133" t="s">
        <v>1296</v>
      </c>
      <c r="J51" s="133" t="s">
        <v>1854</v>
      </c>
    </row>
    <row r="52" spans="1:10" s="137" customFormat="1" ht="24" customHeight="1" x14ac:dyDescent="0.2">
      <c r="A52" s="133" t="s">
        <v>223</v>
      </c>
      <c r="B52" s="131" t="s">
        <v>159</v>
      </c>
      <c r="C52" s="131" t="s">
        <v>224</v>
      </c>
      <c r="D52" s="131" t="s">
        <v>765</v>
      </c>
      <c r="E52" s="132" t="s">
        <v>216</v>
      </c>
      <c r="F52" s="133" t="s">
        <v>752</v>
      </c>
      <c r="G52" s="133" t="s">
        <v>1855</v>
      </c>
      <c r="H52" s="133" t="s">
        <v>1855</v>
      </c>
      <c r="I52" s="133" t="s">
        <v>1856</v>
      </c>
      <c r="J52" s="133" t="s">
        <v>1857</v>
      </c>
    </row>
    <row r="53" spans="1:10" s="137" customFormat="1" ht="36" customHeight="1" x14ac:dyDescent="0.2">
      <c r="A53" s="133" t="s">
        <v>616</v>
      </c>
      <c r="B53" s="131" t="s">
        <v>163</v>
      </c>
      <c r="C53" s="131" t="s">
        <v>617</v>
      </c>
      <c r="D53" s="131" t="s">
        <v>727</v>
      </c>
      <c r="E53" s="132" t="s">
        <v>243</v>
      </c>
      <c r="F53" s="133" t="s">
        <v>762</v>
      </c>
      <c r="G53" s="133" t="s">
        <v>1858</v>
      </c>
      <c r="H53" s="133" t="s">
        <v>1859</v>
      </c>
      <c r="I53" s="133" t="s">
        <v>1856</v>
      </c>
      <c r="J53" s="133" t="s">
        <v>1860</v>
      </c>
    </row>
    <row r="54" spans="1:10" s="137" customFormat="1" ht="36" customHeight="1" x14ac:dyDescent="0.2">
      <c r="A54" s="133" t="s">
        <v>594</v>
      </c>
      <c r="B54" s="131" t="s">
        <v>159</v>
      </c>
      <c r="C54" s="131" t="s">
        <v>595</v>
      </c>
      <c r="D54" s="131" t="s">
        <v>725</v>
      </c>
      <c r="E54" s="132" t="s">
        <v>254</v>
      </c>
      <c r="F54" s="133" t="s">
        <v>767</v>
      </c>
      <c r="G54" s="133" t="s">
        <v>1861</v>
      </c>
      <c r="H54" s="133" t="s">
        <v>1862</v>
      </c>
      <c r="I54" s="133" t="s">
        <v>934</v>
      </c>
      <c r="J54" s="133" t="s">
        <v>1863</v>
      </c>
    </row>
    <row r="55" spans="1:10" s="137" customFormat="1" ht="48" customHeight="1" x14ac:dyDescent="0.2">
      <c r="A55" s="133" t="s">
        <v>642</v>
      </c>
      <c r="B55" s="131" t="s">
        <v>163</v>
      </c>
      <c r="C55" s="131" t="s">
        <v>643</v>
      </c>
      <c r="D55" s="131" t="s">
        <v>744</v>
      </c>
      <c r="E55" s="132" t="s">
        <v>216</v>
      </c>
      <c r="F55" s="133" t="s">
        <v>771</v>
      </c>
      <c r="G55" s="133" t="s">
        <v>1864</v>
      </c>
      <c r="H55" s="133" t="s">
        <v>1865</v>
      </c>
      <c r="I55" s="133" t="s">
        <v>1297</v>
      </c>
      <c r="J55" s="133" t="s">
        <v>1866</v>
      </c>
    </row>
    <row r="56" spans="1:10" s="137" customFormat="1" ht="36" customHeight="1" x14ac:dyDescent="0.2">
      <c r="A56" s="133" t="s">
        <v>349</v>
      </c>
      <c r="B56" s="131" t="s">
        <v>163</v>
      </c>
      <c r="C56" s="131" t="s">
        <v>350</v>
      </c>
      <c r="D56" s="131" t="s">
        <v>732</v>
      </c>
      <c r="E56" s="132" t="s">
        <v>227</v>
      </c>
      <c r="F56" s="133" t="s">
        <v>766</v>
      </c>
      <c r="G56" s="133" t="s">
        <v>1867</v>
      </c>
      <c r="H56" s="133" t="s">
        <v>1868</v>
      </c>
      <c r="I56" s="133" t="s">
        <v>1297</v>
      </c>
      <c r="J56" s="133" t="s">
        <v>1869</v>
      </c>
    </row>
    <row r="57" spans="1:10" s="137" customFormat="1" ht="36" customHeight="1" x14ac:dyDescent="0.2">
      <c r="A57" s="133" t="s">
        <v>690</v>
      </c>
      <c r="B57" s="131" t="s">
        <v>163</v>
      </c>
      <c r="C57" s="131" t="s">
        <v>691</v>
      </c>
      <c r="D57" s="131" t="s">
        <v>723</v>
      </c>
      <c r="E57" s="132" t="s">
        <v>240</v>
      </c>
      <c r="F57" s="133" t="s">
        <v>770</v>
      </c>
      <c r="G57" s="133" t="s">
        <v>1870</v>
      </c>
      <c r="H57" s="133" t="s">
        <v>1871</v>
      </c>
      <c r="I57" s="133" t="s">
        <v>769</v>
      </c>
      <c r="J57" s="133" t="s">
        <v>1872</v>
      </c>
    </row>
    <row r="58" spans="1:10" s="137" customFormat="1" ht="24" customHeight="1" x14ac:dyDescent="0.2">
      <c r="A58" s="133" t="s">
        <v>253</v>
      </c>
      <c r="B58" s="131" t="s">
        <v>159</v>
      </c>
      <c r="C58" s="131" t="s">
        <v>1351</v>
      </c>
      <c r="D58" s="131" t="s">
        <v>777</v>
      </c>
      <c r="E58" s="132" t="s">
        <v>254</v>
      </c>
      <c r="F58" s="133" t="s">
        <v>778</v>
      </c>
      <c r="G58" s="133" t="s">
        <v>1873</v>
      </c>
      <c r="H58" s="133" t="s">
        <v>1874</v>
      </c>
      <c r="I58" s="133" t="s">
        <v>1298</v>
      </c>
      <c r="J58" s="133" t="s">
        <v>1875</v>
      </c>
    </row>
    <row r="59" spans="1:10" s="137" customFormat="1" ht="24" customHeight="1" x14ac:dyDescent="0.2">
      <c r="A59" s="133" t="s">
        <v>343</v>
      </c>
      <c r="B59" s="131" t="s">
        <v>163</v>
      </c>
      <c r="C59" s="131" t="s">
        <v>344</v>
      </c>
      <c r="D59" s="131" t="s">
        <v>732</v>
      </c>
      <c r="E59" s="132" t="s">
        <v>227</v>
      </c>
      <c r="F59" s="133" t="s">
        <v>772</v>
      </c>
      <c r="G59" s="133" t="s">
        <v>1876</v>
      </c>
      <c r="H59" s="133" t="s">
        <v>1877</v>
      </c>
      <c r="I59" s="133" t="s">
        <v>1298</v>
      </c>
      <c r="J59" s="133" t="s">
        <v>1878</v>
      </c>
    </row>
    <row r="60" spans="1:10" s="137" customFormat="1" ht="60" customHeight="1" x14ac:dyDescent="0.2">
      <c r="A60" s="133" t="s">
        <v>604</v>
      </c>
      <c r="B60" s="131" t="s">
        <v>159</v>
      </c>
      <c r="C60" s="131" t="s">
        <v>605</v>
      </c>
      <c r="D60" s="131" t="s">
        <v>729</v>
      </c>
      <c r="E60" s="132" t="s">
        <v>243</v>
      </c>
      <c r="F60" s="133" t="s">
        <v>779</v>
      </c>
      <c r="G60" s="133" t="s">
        <v>1709</v>
      </c>
      <c r="H60" s="133" t="s">
        <v>1879</v>
      </c>
      <c r="I60" s="133" t="s">
        <v>773</v>
      </c>
      <c r="J60" s="133" t="s">
        <v>1880</v>
      </c>
    </row>
    <row r="61" spans="1:10" s="137" customFormat="1" ht="24" customHeight="1" x14ac:dyDescent="0.2">
      <c r="A61" s="133" t="s">
        <v>664</v>
      </c>
      <c r="B61" s="131" t="s">
        <v>163</v>
      </c>
      <c r="C61" s="131" t="s">
        <v>665</v>
      </c>
      <c r="D61" s="131" t="s">
        <v>727</v>
      </c>
      <c r="E61" s="132" t="s">
        <v>243</v>
      </c>
      <c r="F61" s="133" t="s">
        <v>780</v>
      </c>
      <c r="G61" s="133" t="s">
        <v>1881</v>
      </c>
      <c r="H61" s="133" t="s">
        <v>1882</v>
      </c>
      <c r="I61" s="133" t="s">
        <v>773</v>
      </c>
      <c r="J61" s="133" t="s">
        <v>1883</v>
      </c>
    </row>
    <row r="62" spans="1:10" s="137" customFormat="1" ht="24" customHeight="1" x14ac:dyDescent="0.2">
      <c r="A62" s="133" t="s">
        <v>700</v>
      </c>
      <c r="B62" s="131" t="s">
        <v>163</v>
      </c>
      <c r="C62" s="131" t="s">
        <v>701</v>
      </c>
      <c r="D62" s="131" t="s">
        <v>774</v>
      </c>
      <c r="E62" s="132" t="s">
        <v>243</v>
      </c>
      <c r="F62" s="133" t="s">
        <v>775</v>
      </c>
      <c r="G62" s="133" t="s">
        <v>1884</v>
      </c>
      <c r="H62" s="133" t="s">
        <v>1885</v>
      </c>
      <c r="I62" s="133" t="s">
        <v>773</v>
      </c>
      <c r="J62" s="133" t="s">
        <v>1886</v>
      </c>
    </row>
    <row r="63" spans="1:10" s="137" customFormat="1" ht="36" customHeight="1" x14ac:dyDescent="0.2">
      <c r="A63" s="133" t="s">
        <v>694</v>
      </c>
      <c r="B63" s="131" t="s">
        <v>159</v>
      </c>
      <c r="C63" s="131" t="s">
        <v>695</v>
      </c>
      <c r="D63" s="131" t="s">
        <v>725</v>
      </c>
      <c r="E63" s="132" t="s">
        <v>254</v>
      </c>
      <c r="F63" s="133" t="s">
        <v>784</v>
      </c>
      <c r="G63" s="133" t="s">
        <v>1887</v>
      </c>
      <c r="H63" s="133" t="s">
        <v>1888</v>
      </c>
      <c r="I63" s="133" t="s">
        <v>776</v>
      </c>
      <c r="J63" s="133" t="s">
        <v>1889</v>
      </c>
    </row>
    <row r="64" spans="1:10" s="137" customFormat="1" ht="24" customHeight="1" x14ac:dyDescent="0.2">
      <c r="A64" s="133" t="s">
        <v>246</v>
      </c>
      <c r="B64" s="131" t="s">
        <v>163</v>
      </c>
      <c r="C64" s="131" t="s">
        <v>247</v>
      </c>
      <c r="D64" s="131" t="s">
        <v>777</v>
      </c>
      <c r="E64" s="132" t="s">
        <v>243</v>
      </c>
      <c r="F64" s="133" t="s">
        <v>785</v>
      </c>
      <c r="G64" s="133" t="s">
        <v>1890</v>
      </c>
      <c r="H64" s="133" t="s">
        <v>1891</v>
      </c>
      <c r="I64" s="133" t="s">
        <v>783</v>
      </c>
      <c r="J64" s="133" t="s">
        <v>1892</v>
      </c>
    </row>
    <row r="65" spans="1:10" s="137" customFormat="1" ht="24" customHeight="1" x14ac:dyDescent="0.2">
      <c r="A65" s="133" t="s">
        <v>525</v>
      </c>
      <c r="B65" s="131" t="s">
        <v>163</v>
      </c>
      <c r="C65" s="131" t="s">
        <v>526</v>
      </c>
      <c r="D65" s="131" t="s">
        <v>745</v>
      </c>
      <c r="E65" s="132" t="s">
        <v>216</v>
      </c>
      <c r="F65" s="133" t="s">
        <v>752</v>
      </c>
      <c r="G65" s="133" t="s">
        <v>1893</v>
      </c>
      <c r="H65" s="133" t="s">
        <v>1893</v>
      </c>
      <c r="I65" s="133" t="s">
        <v>787</v>
      </c>
      <c r="J65" s="133" t="s">
        <v>1894</v>
      </c>
    </row>
    <row r="66" spans="1:10" s="137" customFormat="1" ht="24" customHeight="1" x14ac:dyDescent="0.2">
      <c r="A66" s="133" t="s">
        <v>289</v>
      </c>
      <c r="B66" s="131" t="s">
        <v>163</v>
      </c>
      <c r="C66" s="131" t="s">
        <v>290</v>
      </c>
      <c r="D66" s="131" t="s">
        <v>789</v>
      </c>
      <c r="E66" s="132" t="s">
        <v>240</v>
      </c>
      <c r="F66" s="133" t="s">
        <v>790</v>
      </c>
      <c r="G66" s="133" t="s">
        <v>1895</v>
      </c>
      <c r="H66" s="133" t="s">
        <v>1896</v>
      </c>
      <c r="I66" s="133" t="s">
        <v>787</v>
      </c>
      <c r="J66" s="133" t="s">
        <v>1897</v>
      </c>
    </row>
    <row r="67" spans="1:10" s="137" customFormat="1" ht="48" customHeight="1" x14ac:dyDescent="0.2">
      <c r="A67" s="133" t="s">
        <v>346</v>
      </c>
      <c r="B67" s="131" t="s">
        <v>159</v>
      </c>
      <c r="C67" s="131" t="s">
        <v>347</v>
      </c>
      <c r="D67" s="131" t="s">
        <v>725</v>
      </c>
      <c r="E67" s="132" t="s">
        <v>227</v>
      </c>
      <c r="F67" s="133" t="s">
        <v>786</v>
      </c>
      <c r="G67" s="133" t="s">
        <v>1898</v>
      </c>
      <c r="H67" s="133" t="s">
        <v>1899</v>
      </c>
      <c r="I67" s="133" t="s">
        <v>787</v>
      </c>
      <c r="J67" s="133" t="s">
        <v>1900</v>
      </c>
    </row>
    <row r="68" spans="1:10" s="137" customFormat="1" ht="24" customHeight="1" x14ac:dyDescent="0.2">
      <c r="A68" s="133" t="s">
        <v>252</v>
      </c>
      <c r="B68" s="131" t="s">
        <v>159</v>
      </c>
      <c r="C68" s="131" t="s">
        <v>1349</v>
      </c>
      <c r="D68" s="131" t="s">
        <v>777</v>
      </c>
      <c r="E68" s="132" t="s">
        <v>243</v>
      </c>
      <c r="F68" s="133" t="s">
        <v>792</v>
      </c>
      <c r="G68" s="133" t="s">
        <v>1901</v>
      </c>
      <c r="H68" s="133" t="s">
        <v>1902</v>
      </c>
      <c r="I68" s="133" t="s">
        <v>787</v>
      </c>
      <c r="J68" s="133" t="s">
        <v>1903</v>
      </c>
    </row>
    <row r="69" spans="1:10" s="137" customFormat="1" ht="36" customHeight="1" x14ac:dyDescent="0.2">
      <c r="A69" s="133" t="s">
        <v>515</v>
      </c>
      <c r="B69" s="131" t="s">
        <v>163</v>
      </c>
      <c r="C69" s="131" t="s">
        <v>516</v>
      </c>
      <c r="D69" s="131" t="s">
        <v>745</v>
      </c>
      <c r="E69" s="132" t="s">
        <v>216</v>
      </c>
      <c r="F69" s="133" t="s">
        <v>793</v>
      </c>
      <c r="G69" s="133" t="s">
        <v>1904</v>
      </c>
      <c r="H69" s="133" t="s">
        <v>1905</v>
      </c>
      <c r="I69" s="133" t="s">
        <v>788</v>
      </c>
      <c r="J69" s="133" t="s">
        <v>1906</v>
      </c>
    </row>
    <row r="70" spans="1:10" s="137" customFormat="1" ht="24" customHeight="1" x14ac:dyDescent="0.2">
      <c r="A70" s="133" t="s">
        <v>670</v>
      </c>
      <c r="B70" s="131" t="s">
        <v>163</v>
      </c>
      <c r="C70" s="131" t="s">
        <v>671</v>
      </c>
      <c r="D70" s="131" t="s">
        <v>744</v>
      </c>
      <c r="E70" s="132" t="s">
        <v>216</v>
      </c>
      <c r="F70" s="133" t="s">
        <v>794</v>
      </c>
      <c r="G70" s="133" t="s">
        <v>1907</v>
      </c>
      <c r="H70" s="133" t="s">
        <v>1908</v>
      </c>
      <c r="I70" s="133" t="s">
        <v>788</v>
      </c>
      <c r="J70" s="133" t="s">
        <v>1909</v>
      </c>
    </row>
    <row r="71" spans="1:10" s="137" customFormat="1" ht="36" customHeight="1" x14ac:dyDescent="0.2">
      <c r="A71" s="133" t="s">
        <v>492</v>
      </c>
      <c r="B71" s="131" t="s">
        <v>163</v>
      </c>
      <c r="C71" s="131" t="s">
        <v>493</v>
      </c>
      <c r="D71" s="131" t="s">
        <v>745</v>
      </c>
      <c r="E71" s="132" t="s">
        <v>227</v>
      </c>
      <c r="F71" s="133" t="s">
        <v>797</v>
      </c>
      <c r="G71" s="133" t="s">
        <v>1910</v>
      </c>
      <c r="H71" s="133" t="s">
        <v>1911</v>
      </c>
      <c r="I71" s="133" t="s">
        <v>788</v>
      </c>
      <c r="J71" s="133" t="s">
        <v>1912</v>
      </c>
    </row>
    <row r="72" spans="1:10" s="137" customFormat="1" ht="24" customHeight="1" x14ac:dyDescent="0.2">
      <c r="A72" s="133" t="s">
        <v>219</v>
      </c>
      <c r="B72" s="131" t="s">
        <v>159</v>
      </c>
      <c r="C72" s="131" t="s">
        <v>220</v>
      </c>
      <c r="D72" s="131" t="s">
        <v>745</v>
      </c>
      <c r="E72" s="132" t="s">
        <v>216</v>
      </c>
      <c r="F72" s="133" t="s">
        <v>752</v>
      </c>
      <c r="G72" s="133" t="s">
        <v>1913</v>
      </c>
      <c r="H72" s="133" t="s">
        <v>1913</v>
      </c>
      <c r="I72" s="133" t="s">
        <v>788</v>
      </c>
      <c r="J72" s="133" t="s">
        <v>1914</v>
      </c>
    </row>
    <row r="73" spans="1:10" s="137" customFormat="1" ht="24" customHeight="1" x14ac:dyDescent="0.2">
      <c r="A73" s="133" t="s">
        <v>234</v>
      </c>
      <c r="B73" s="131" t="s">
        <v>159</v>
      </c>
      <c r="C73" s="131" t="s">
        <v>235</v>
      </c>
      <c r="D73" s="131" t="s">
        <v>799</v>
      </c>
      <c r="E73" s="132" t="s">
        <v>216</v>
      </c>
      <c r="F73" s="133" t="s">
        <v>752</v>
      </c>
      <c r="G73" s="133" t="s">
        <v>1915</v>
      </c>
      <c r="H73" s="133" t="s">
        <v>1915</v>
      </c>
      <c r="I73" s="133" t="s">
        <v>791</v>
      </c>
      <c r="J73" s="133" t="s">
        <v>1916</v>
      </c>
    </row>
    <row r="74" spans="1:10" s="137" customFormat="1" ht="24" customHeight="1" x14ac:dyDescent="0.2">
      <c r="A74" s="133" t="s">
        <v>306</v>
      </c>
      <c r="B74" s="131" t="s">
        <v>163</v>
      </c>
      <c r="C74" s="131" t="s">
        <v>307</v>
      </c>
      <c r="D74" s="131" t="s">
        <v>723</v>
      </c>
      <c r="E74" s="132" t="s">
        <v>301</v>
      </c>
      <c r="F74" s="133" t="s">
        <v>796</v>
      </c>
      <c r="G74" s="133" t="s">
        <v>1917</v>
      </c>
      <c r="H74" s="133" t="s">
        <v>1918</v>
      </c>
      <c r="I74" s="133" t="s">
        <v>795</v>
      </c>
      <c r="J74" s="133" t="s">
        <v>1919</v>
      </c>
    </row>
    <row r="75" spans="1:10" s="137" customFormat="1" ht="60" customHeight="1" x14ac:dyDescent="0.2">
      <c r="A75" s="133" t="s">
        <v>564</v>
      </c>
      <c r="B75" s="131" t="s">
        <v>163</v>
      </c>
      <c r="C75" s="131" t="s">
        <v>565</v>
      </c>
      <c r="D75" s="131" t="s">
        <v>781</v>
      </c>
      <c r="E75" s="132" t="s">
        <v>216</v>
      </c>
      <c r="F75" s="133" t="s">
        <v>801</v>
      </c>
      <c r="G75" s="133" t="s">
        <v>1920</v>
      </c>
      <c r="H75" s="133" t="s">
        <v>1921</v>
      </c>
      <c r="I75" s="133" t="s">
        <v>798</v>
      </c>
      <c r="J75" s="133" t="s">
        <v>1922</v>
      </c>
    </row>
    <row r="76" spans="1:10" s="137" customFormat="1" ht="24" customHeight="1" x14ac:dyDescent="0.2">
      <c r="A76" s="133" t="s">
        <v>688</v>
      </c>
      <c r="B76" s="131" t="s">
        <v>163</v>
      </c>
      <c r="C76" s="131" t="s">
        <v>689</v>
      </c>
      <c r="D76" s="131" t="s">
        <v>736</v>
      </c>
      <c r="E76" s="132" t="s">
        <v>243</v>
      </c>
      <c r="F76" s="133" t="s">
        <v>803</v>
      </c>
      <c r="G76" s="133" t="s">
        <v>1923</v>
      </c>
      <c r="H76" s="133" t="s">
        <v>1924</v>
      </c>
      <c r="I76" s="133" t="s">
        <v>802</v>
      </c>
      <c r="J76" s="133" t="s">
        <v>1925</v>
      </c>
    </row>
    <row r="77" spans="1:10" s="137" customFormat="1" ht="36" customHeight="1" x14ac:dyDescent="0.2">
      <c r="A77" s="133" t="s">
        <v>666</v>
      </c>
      <c r="B77" s="131" t="s">
        <v>163</v>
      </c>
      <c r="C77" s="131" t="s">
        <v>667</v>
      </c>
      <c r="D77" s="131" t="s">
        <v>744</v>
      </c>
      <c r="E77" s="132" t="s">
        <v>216</v>
      </c>
      <c r="F77" s="133" t="s">
        <v>805</v>
      </c>
      <c r="G77" s="133" t="s">
        <v>1926</v>
      </c>
      <c r="H77" s="133" t="s">
        <v>1927</v>
      </c>
      <c r="I77" s="133" t="s">
        <v>804</v>
      </c>
      <c r="J77" s="133" t="s">
        <v>1928</v>
      </c>
    </row>
    <row r="78" spans="1:10" s="137" customFormat="1" ht="36" customHeight="1" x14ac:dyDescent="0.2">
      <c r="A78" s="133" t="s">
        <v>566</v>
      </c>
      <c r="B78" s="131" t="s">
        <v>163</v>
      </c>
      <c r="C78" s="131" t="s">
        <v>567</v>
      </c>
      <c r="D78" s="131" t="s">
        <v>781</v>
      </c>
      <c r="E78" s="132" t="s">
        <v>216</v>
      </c>
      <c r="F78" s="133" t="s">
        <v>809</v>
      </c>
      <c r="G78" s="133" t="s">
        <v>1929</v>
      </c>
      <c r="H78" s="133" t="s">
        <v>1930</v>
      </c>
      <c r="I78" s="133" t="s">
        <v>804</v>
      </c>
      <c r="J78" s="133" t="s">
        <v>1931</v>
      </c>
    </row>
    <row r="79" spans="1:10" s="137" customFormat="1" ht="48" customHeight="1" x14ac:dyDescent="0.2">
      <c r="A79" s="133" t="s">
        <v>626</v>
      </c>
      <c r="B79" s="131" t="s">
        <v>163</v>
      </c>
      <c r="C79" s="131" t="s">
        <v>627</v>
      </c>
      <c r="D79" s="131" t="s">
        <v>744</v>
      </c>
      <c r="E79" s="132" t="s">
        <v>216</v>
      </c>
      <c r="F79" s="133" t="s">
        <v>807</v>
      </c>
      <c r="G79" s="133" t="s">
        <v>1932</v>
      </c>
      <c r="H79" s="133" t="s">
        <v>1933</v>
      </c>
      <c r="I79" s="133" t="s">
        <v>806</v>
      </c>
      <c r="J79" s="133" t="s">
        <v>1934</v>
      </c>
    </row>
    <row r="80" spans="1:10" s="137" customFormat="1" ht="24" customHeight="1" x14ac:dyDescent="0.2">
      <c r="A80" s="133" t="s">
        <v>584</v>
      </c>
      <c r="B80" s="131" t="s">
        <v>163</v>
      </c>
      <c r="C80" s="131" t="s">
        <v>585</v>
      </c>
      <c r="D80" s="131" t="s">
        <v>745</v>
      </c>
      <c r="E80" s="132" t="s">
        <v>227</v>
      </c>
      <c r="F80" s="133" t="s">
        <v>1299</v>
      </c>
      <c r="G80" s="133" t="s">
        <v>1935</v>
      </c>
      <c r="H80" s="133" t="s">
        <v>1936</v>
      </c>
      <c r="I80" s="133" t="s">
        <v>808</v>
      </c>
      <c r="J80" s="133" t="s">
        <v>1937</v>
      </c>
    </row>
    <row r="81" spans="1:10" s="137" customFormat="1" ht="24" customHeight="1" x14ac:dyDescent="0.2">
      <c r="A81" s="133" t="s">
        <v>648</v>
      </c>
      <c r="B81" s="131" t="s">
        <v>163</v>
      </c>
      <c r="C81" s="131" t="s">
        <v>649</v>
      </c>
      <c r="D81" s="131" t="s">
        <v>744</v>
      </c>
      <c r="E81" s="132" t="s">
        <v>216</v>
      </c>
      <c r="F81" s="133" t="s">
        <v>809</v>
      </c>
      <c r="G81" s="133" t="s">
        <v>1938</v>
      </c>
      <c r="H81" s="133" t="s">
        <v>1939</v>
      </c>
      <c r="I81" s="133" t="s">
        <v>808</v>
      </c>
      <c r="J81" s="133" t="s">
        <v>1940</v>
      </c>
    </row>
    <row r="82" spans="1:10" s="137" customFormat="1" ht="36" customHeight="1" x14ac:dyDescent="0.2">
      <c r="A82" s="133" t="s">
        <v>529</v>
      </c>
      <c r="B82" s="131" t="s">
        <v>163</v>
      </c>
      <c r="C82" s="131" t="s">
        <v>530</v>
      </c>
      <c r="D82" s="131" t="s">
        <v>745</v>
      </c>
      <c r="E82" s="132" t="s">
        <v>216</v>
      </c>
      <c r="F82" s="133" t="s">
        <v>812</v>
      </c>
      <c r="G82" s="133" t="s">
        <v>1941</v>
      </c>
      <c r="H82" s="133" t="s">
        <v>1942</v>
      </c>
      <c r="I82" s="133" t="s">
        <v>808</v>
      </c>
      <c r="J82" s="133" t="s">
        <v>1943</v>
      </c>
    </row>
    <row r="83" spans="1:10" s="137" customFormat="1" ht="48" customHeight="1" x14ac:dyDescent="0.2">
      <c r="A83" s="133" t="s">
        <v>475</v>
      </c>
      <c r="B83" s="131" t="s">
        <v>163</v>
      </c>
      <c r="C83" s="131" t="s">
        <v>476</v>
      </c>
      <c r="D83" s="131" t="s">
        <v>744</v>
      </c>
      <c r="E83" s="132" t="s">
        <v>216</v>
      </c>
      <c r="F83" s="133" t="s">
        <v>811</v>
      </c>
      <c r="G83" s="133" t="s">
        <v>1944</v>
      </c>
      <c r="H83" s="133" t="s">
        <v>1945</v>
      </c>
      <c r="I83" s="133" t="s">
        <v>810</v>
      </c>
      <c r="J83" s="133" t="s">
        <v>1946</v>
      </c>
    </row>
    <row r="84" spans="1:10" s="137" customFormat="1" ht="24" customHeight="1" x14ac:dyDescent="0.2">
      <c r="A84" s="133" t="s">
        <v>1546</v>
      </c>
      <c r="B84" s="131" t="s">
        <v>163</v>
      </c>
      <c r="C84" s="131" t="s">
        <v>1547</v>
      </c>
      <c r="D84" s="131" t="s">
        <v>727</v>
      </c>
      <c r="E84" s="132" t="s">
        <v>243</v>
      </c>
      <c r="F84" s="133" t="s">
        <v>842</v>
      </c>
      <c r="G84" s="133" t="s">
        <v>1947</v>
      </c>
      <c r="H84" s="133" t="s">
        <v>1948</v>
      </c>
      <c r="I84" s="133" t="s">
        <v>810</v>
      </c>
      <c r="J84" s="133" t="s">
        <v>1949</v>
      </c>
    </row>
    <row r="85" spans="1:10" s="137" customFormat="1" ht="24" customHeight="1" x14ac:dyDescent="0.2">
      <c r="A85" s="133" t="s">
        <v>287</v>
      </c>
      <c r="B85" s="131" t="s">
        <v>163</v>
      </c>
      <c r="C85" s="131" t="s">
        <v>288</v>
      </c>
      <c r="D85" s="131" t="s">
        <v>789</v>
      </c>
      <c r="E85" s="132" t="s">
        <v>240</v>
      </c>
      <c r="F85" s="133" t="s">
        <v>815</v>
      </c>
      <c r="G85" s="133" t="s">
        <v>1950</v>
      </c>
      <c r="H85" s="133" t="s">
        <v>1951</v>
      </c>
      <c r="I85" s="133" t="s">
        <v>1952</v>
      </c>
      <c r="J85" s="133" t="s">
        <v>1953</v>
      </c>
    </row>
    <row r="86" spans="1:10" s="137" customFormat="1" ht="48" customHeight="1" x14ac:dyDescent="0.2">
      <c r="A86" s="133" t="s">
        <v>531</v>
      </c>
      <c r="B86" s="131" t="s">
        <v>163</v>
      </c>
      <c r="C86" s="131" t="s">
        <v>532</v>
      </c>
      <c r="D86" s="131" t="s">
        <v>745</v>
      </c>
      <c r="E86" s="132" t="s">
        <v>216</v>
      </c>
      <c r="F86" s="133" t="s">
        <v>809</v>
      </c>
      <c r="G86" s="133" t="s">
        <v>1954</v>
      </c>
      <c r="H86" s="133" t="s">
        <v>1955</v>
      </c>
      <c r="I86" s="133" t="s">
        <v>1952</v>
      </c>
      <c r="J86" s="133" t="s">
        <v>1956</v>
      </c>
    </row>
    <row r="87" spans="1:10" s="137" customFormat="1" ht="24" customHeight="1" x14ac:dyDescent="0.2">
      <c r="A87" s="133" t="s">
        <v>340</v>
      </c>
      <c r="B87" s="131" t="s">
        <v>159</v>
      </c>
      <c r="C87" s="131" t="s">
        <v>341</v>
      </c>
      <c r="D87" s="131" t="s">
        <v>729</v>
      </c>
      <c r="E87" s="132" t="s">
        <v>243</v>
      </c>
      <c r="F87" s="133" t="s">
        <v>813</v>
      </c>
      <c r="G87" s="133" t="s">
        <v>1957</v>
      </c>
      <c r="H87" s="133" t="s">
        <v>1958</v>
      </c>
      <c r="I87" s="133" t="s">
        <v>1952</v>
      </c>
      <c r="J87" s="133" t="s">
        <v>1959</v>
      </c>
    </row>
    <row r="88" spans="1:10" s="137" customFormat="1" ht="24" customHeight="1" x14ac:dyDescent="0.2">
      <c r="A88" s="133" t="s">
        <v>283</v>
      </c>
      <c r="B88" s="131" t="s">
        <v>159</v>
      </c>
      <c r="C88" s="131" t="s">
        <v>284</v>
      </c>
      <c r="D88" s="131" t="s">
        <v>725</v>
      </c>
      <c r="E88" s="132" t="s">
        <v>285</v>
      </c>
      <c r="F88" s="133" t="s">
        <v>816</v>
      </c>
      <c r="G88" s="133" t="s">
        <v>1960</v>
      </c>
      <c r="H88" s="133" t="s">
        <v>1961</v>
      </c>
      <c r="I88" s="133" t="s">
        <v>1952</v>
      </c>
      <c r="J88" s="133" t="s">
        <v>1962</v>
      </c>
    </row>
    <row r="89" spans="1:10" s="137" customFormat="1" ht="24" customHeight="1" x14ac:dyDescent="0.2">
      <c r="A89" s="133" t="s">
        <v>640</v>
      </c>
      <c r="B89" s="131" t="s">
        <v>159</v>
      </c>
      <c r="C89" s="131" t="s">
        <v>641</v>
      </c>
      <c r="D89" s="131" t="s">
        <v>725</v>
      </c>
      <c r="E89" s="132" t="s">
        <v>216</v>
      </c>
      <c r="F89" s="133" t="s">
        <v>817</v>
      </c>
      <c r="G89" s="133" t="s">
        <v>1963</v>
      </c>
      <c r="H89" s="133" t="s">
        <v>1964</v>
      </c>
      <c r="I89" s="133" t="s">
        <v>814</v>
      </c>
      <c r="J89" s="133" t="s">
        <v>1965</v>
      </c>
    </row>
    <row r="90" spans="1:10" s="137" customFormat="1" ht="36" customHeight="1" x14ac:dyDescent="0.2">
      <c r="A90" s="133" t="s">
        <v>280</v>
      </c>
      <c r="B90" s="131" t="s">
        <v>163</v>
      </c>
      <c r="C90" s="131" t="s">
        <v>281</v>
      </c>
      <c r="D90" s="131" t="s">
        <v>819</v>
      </c>
      <c r="E90" s="132" t="s">
        <v>227</v>
      </c>
      <c r="F90" s="133" t="s">
        <v>820</v>
      </c>
      <c r="G90" s="133" t="s">
        <v>1966</v>
      </c>
      <c r="H90" s="133" t="s">
        <v>1967</v>
      </c>
      <c r="I90" s="133" t="s">
        <v>818</v>
      </c>
      <c r="J90" s="133" t="s">
        <v>1968</v>
      </c>
    </row>
    <row r="91" spans="1:10" s="137" customFormat="1" ht="24" customHeight="1" x14ac:dyDescent="0.2">
      <c r="A91" s="133" t="s">
        <v>248</v>
      </c>
      <c r="B91" s="131" t="s">
        <v>163</v>
      </c>
      <c r="C91" s="131" t="s">
        <v>249</v>
      </c>
      <c r="D91" s="131" t="s">
        <v>777</v>
      </c>
      <c r="E91" s="132" t="s">
        <v>243</v>
      </c>
      <c r="F91" s="133" t="s">
        <v>822</v>
      </c>
      <c r="G91" s="133" t="s">
        <v>1969</v>
      </c>
      <c r="H91" s="133" t="s">
        <v>1970</v>
      </c>
      <c r="I91" s="133" t="s">
        <v>818</v>
      </c>
      <c r="J91" s="133" t="s">
        <v>1971</v>
      </c>
    </row>
    <row r="92" spans="1:10" s="137" customFormat="1" ht="48" customHeight="1" x14ac:dyDescent="0.2">
      <c r="A92" s="133" t="s">
        <v>325</v>
      </c>
      <c r="B92" s="131" t="s">
        <v>163</v>
      </c>
      <c r="C92" s="131" t="s">
        <v>326</v>
      </c>
      <c r="D92" s="131" t="s">
        <v>723</v>
      </c>
      <c r="E92" s="132" t="s">
        <v>301</v>
      </c>
      <c r="F92" s="133" t="s">
        <v>1972</v>
      </c>
      <c r="G92" s="133" t="s">
        <v>1973</v>
      </c>
      <c r="H92" s="133" t="s">
        <v>1974</v>
      </c>
      <c r="I92" s="133" t="s">
        <v>818</v>
      </c>
      <c r="J92" s="133" t="s">
        <v>1975</v>
      </c>
    </row>
    <row r="93" spans="1:10" s="137" customFormat="1" ht="36" customHeight="1" x14ac:dyDescent="0.2">
      <c r="A93" s="133" t="s">
        <v>434</v>
      </c>
      <c r="B93" s="131" t="s">
        <v>163</v>
      </c>
      <c r="C93" s="131" t="s">
        <v>435</v>
      </c>
      <c r="D93" s="131" t="s">
        <v>744</v>
      </c>
      <c r="E93" s="132" t="s">
        <v>227</v>
      </c>
      <c r="F93" s="133" t="s">
        <v>824</v>
      </c>
      <c r="G93" s="133" t="s">
        <v>1976</v>
      </c>
      <c r="H93" s="133" t="s">
        <v>1977</v>
      </c>
      <c r="I93" s="133" t="s">
        <v>821</v>
      </c>
      <c r="J93" s="133" t="s">
        <v>1978</v>
      </c>
    </row>
    <row r="94" spans="1:10" s="137" customFormat="1" ht="24" customHeight="1" x14ac:dyDescent="0.2">
      <c r="A94" s="133" t="s">
        <v>257</v>
      </c>
      <c r="B94" s="131" t="s">
        <v>163</v>
      </c>
      <c r="C94" s="131" t="s">
        <v>258</v>
      </c>
      <c r="D94" s="131" t="s">
        <v>777</v>
      </c>
      <c r="E94" s="132" t="s">
        <v>243</v>
      </c>
      <c r="F94" s="133" t="s">
        <v>826</v>
      </c>
      <c r="G94" s="133" t="s">
        <v>1979</v>
      </c>
      <c r="H94" s="133" t="s">
        <v>1980</v>
      </c>
      <c r="I94" s="133" t="s">
        <v>821</v>
      </c>
      <c r="J94" s="133" t="s">
        <v>1981</v>
      </c>
    </row>
    <row r="95" spans="1:10" s="137" customFormat="1" ht="24" customHeight="1" x14ac:dyDescent="0.2">
      <c r="A95" s="133" t="s">
        <v>503</v>
      </c>
      <c r="B95" s="131" t="s">
        <v>163</v>
      </c>
      <c r="C95" s="131" t="s">
        <v>504</v>
      </c>
      <c r="D95" s="131" t="s">
        <v>745</v>
      </c>
      <c r="E95" s="132" t="s">
        <v>216</v>
      </c>
      <c r="F95" s="133" t="s">
        <v>827</v>
      </c>
      <c r="G95" s="133" t="s">
        <v>1982</v>
      </c>
      <c r="H95" s="133" t="s">
        <v>1983</v>
      </c>
      <c r="I95" s="133" t="s">
        <v>821</v>
      </c>
      <c r="J95" s="133" t="s">
        <v>1984</v>
      </c>
    </row>
    <row r="96" spans="1:10" s="137" customFormat="1" ht="36" customHeight="1" x14ac:dyDescent="0.2">
      <c r="A96" s="133" t="s">
        <v>225</v>
      </c>
      <c r="B96" s="131" t="s">
        <v>159</v>
      </c>
      <c r="C96" s="131" t="s">
        <v>226</v>
      </c>
      <c r="D96" s="131" t="s">
        <v>828</v>
      </c>
      <c r="E96" s="132" t="s">
        <v>227</v>
      </c>
      <c r="F96" s="133" t="s">
        <v>829</v>
      </c>
      <c r="G96" s="133" t="s">
        <v>1985</v>
      </c>
      <c r="H96" s="133" t="s">
        <v>1986</v>
      </c>
      <c r="I96" s="133" t="s">
        <v>825</v>
      </c>
      <c r="J96" s="133" t="s">
        <v>1987</v>
      </c>
    </row>
    <row r="97" spans="1:10" s="137" customFormat="1" ht="48" customHeight="1" x14ac:dyDescent="0.2">
      <c r="A97" s="133" t="s">
        <v>618</v>
      </c>
      <c r="B97" s="131" t="s">
        <v>159</v>
      </c>
      <c r="C97" s="131" t="s">
        <v>619</v>
      </c>
      <c r="D97" s="131" t="s">
        <v>725</v>
      </c>
      <c r="E97" s="132" t="s">
        <v>254</v>
      </c>
      <c r="F97" s="133" t="s">
        <v>831</v>
      </c>
      <c r="G97" s="133" t="s">
        <v>838</v>
      </c>
      <c r="H97" s="133" t="s">
        <v>1988</v>
      </c>
      <c r="I97" s="133" t="s">
        <v>825</v>
      </c>
      <c r="J97" s="133" t="s">
        <v>1989</v>
      </c>
    </row>
    <row r="98" spans="1:10" s="137" customFormat="1" ht="48" customHeight="1" x14ac:dyDescent="0.2">
      <c r="A98" s="133" t="s">
        <v>477</v>
      </c>
      <c r="B98" s="131" t="s">
        <v>163</v>
      </c>
      <c r="C98" s="131" t="s">
        <v>478</v>
      </c>
      <c r="D98" s="131" t="s">
        <v>744</v>
      </c>
      <c r="E98" s="132" t="s">
        <v>216</v>
      </c>
      <c r="F98" s="133" t="s">
        <v>752</v>
      </c>
      <c r="G98" s="133" t="s">
        <v>1990</v>
      </c>
      <c r="H98" s="133" t="s">
        <v>1990</v>
      </c>
      <c r="I98" s="133" t="s">
        <v>830</v>
      </c>
      <c r="J98" s="133" t="s">
        <v>1991</v>
      </c>
    </row>
    <row r="99" spans="1:10" s="137" customFormat="1" ht="36" customHeight="1" x14ac:dyDescent="0.2">
      <c r="A99" s="133" t="s">
        <v>560</v>
      </c>
      <c r="B99" s="131" t="s">
        <v>163</v>
      </c>
      <c r="C99" s="131" t="s">
        <v>561</v>
      </c>
      <c r="D99" s="131" t="s">
        <v>744</v>
      </c>
      <c r="E99" s="132" t="s">
        <v>216</v>
      </c>
      <c r="F99" s="133" t="s">
        <v>782</v>
      </c>
      <c r="G99" s="133" t="s">
        <v>1992</v>
      </c>
      <c r="H99" s="133" t="s">
        <v>1993</v>
      </c>
      <c r="I99" s="133" t="s">
        <v>830</v>
      </c>
      <c r="J99" s="133" t="s">
        <v>1994</v>
      </c>
    </row>
    <row r="100" spans="1:10" s="137" customFormat="1" ht="24" customHeight="1" x14ac:dyDescent="0.2">
      <c r="A100" s="133" t="s">
        <v>472</v>
      </c>
      <c r="B100" s="131" t="s">
        <v>163</v>
      </c>
      <c r="C100" s="131" t="s">
        <v>473</v>
      </c>
      <c r="D100" s="131" t="s">
        <v>744</v>
      </c>
      <c r="E100" s="132" t="s">
        <v>216</v>
      </c>
      <c r="F100" s="133" t="s">
        <v>1995</v>
      </c>
      <c r="G100" s="133" t="s">
        <v>1996</v>
      </c>
      <c r="H100" s="133" t="s">
        <v>1997</v>
      </c>
      <c r="I100" s="133" t="s">
        <v>830</v>
      </c>
      <c r="J100" s="133" t="s">
        <v>1998</v>
      </c>
    </row>
    <row r="101" spans="1:10" s="137" customFormat="1" ht="36" customHeight="1" x14ac:dyDescent="0.2">
      <c r="A101" s="133" t="s">
        <v>628</v>
      </c>
      <c r="B101" s="131" t="s">
        <v>159</v>
      </c>
      <c r="C101" s="131" t="s">
        <v>629</v>
      </c>
      <c r="D101" s="131" t="s">
        <v>725</v>
      </c>
      <c r="E101" s="132" t="s">
        <v>216</v>
      </c>
      <c r="F101" s="133" t="s">
        <v>794</v>
      </c>
      <c r="G101" s="133" t="s">
        <v>1999</v>
      </c>
      <c r="H101" s="133" t="s">
        <v>2000</v>
      </c>
      <c r="I101" s="133" t="s">
        <v>832</v>
      </c>
      <c r="J101" s="133" t="s">
        <v>2001</v>
      </c>
    </row>
    <row r="102" spans="1:10" s="137" customFormat="1" ht="48" customHeight="1" x14ac:dyDescent="0.2">
      <c r="A102" s="133" t="s">
        <v>608</v>
      </c>
      <c r="B102" s="131" t="s">
        <v>163</v>
      </c>
      <c r="C102" s="131" t="s">
        <v>609</v>
      </c>
      <c r="D102" s="131" t="s">
        <v>727</v>
      </c>
      <c r="E102" s="132" t="s">
        <v>243</v>
      </c>
      <c r="F102" s="133" t="s">
        <v>833</v>
      </c>
      <c r="G102" s="133" t="s">
        <v>2002</v>
      </c>
      <c r="H102" s="133" t="s">
        <v>2003</v>
      </c>
      <c r="I102" s="133" t="s">
        <v>834</v>
      </c>
      <c r="J102" s="133" t="s">
        <v>2004</v>
      </c>
    </row>
    <row r="103" spans="1:10" s="137" customFormat="1" ht="24" customHeight="1" x14ac:dyDescent="0.2">
      <c r="A103" s="133" t="s">
        <v>686</v>
      </c>
      <c r="B103" s="131" t="s">
        <v>159</v>
      </c>
      <c r="C103" s="131" t="s">
        <v>687</v>
      </c>
      <c r="D103" s="131" t="s">
        <v>725</v>
      </c>
      <c r="E103" s="132" t="s">
        <v>285</v>
      </c>
      <c r="F103" s="133" t="s">
        <v>835</v>
      </c>
      <c r="G103" s="133" t="s">
        <v>2005</v>
      </c>
      <c r="H103" s="133" t="s">
        <v>2006</v>
      </c>
      <c r="I103" s="133" t="s">
        <v>834</v>
      </c>
      <c r="J103" s="133" t="s">
        <v>2007</v>
      </c>
    </row>
    <row r="104" spans="1:10" s="137" customFormat="1" ht="24" customHeight="1" x14ac:dyDescent="0.2">
      <c r="A104" s="133" t="s">
        <v>424</v>
      </c>
      <c r="B104" s="131" t="s">
        <v>163</v>
      </c>
      <c r="C104" s="131" t="s">
        <v>425</v>
      </c>
      <c r="D104" s="131" t="s">
        <v>744</v>
      </c>
      <c r="E104" s="132" t="s">
        <v>216</v>
      </c>
      <c r="F104" s="133" t="s">
        <v>811</v>
      </c>
      <c r="G104" s="133" t="s">
        <v>2008</v>
      </c>
      <c r="H104" s="133" t="s">
        <v>2009</v>
      </c>
      <c r="I104" s="133" t="s">
        <v>834</v>
      </c>
      <c r="J104" s="133" t="s">
        <v>2010</v>
      </c>
    </row>
    <row r="105" spans="1:10" s="137" customFormat="1" ht="48" customHeight="1" x14ac:dyDescent="0.2">
      <c r="A105" s="133" t="s">
        <v>539</v>
      </c>
      <c r="B105" s="131" t="s">
        <v>163</v>
      </c>
      <c r="C105" s="131" t="s">
        <v>540</v>
      </c>
      <c r="D105" s="131" t="s">
        <v>744</v>
      </c>
      <c r="E105" s="132" t="s">
        <v>227</v>
      </c>
      <c r="F105" s="133" t="s">
        <v>1300</v>
      </c>
      <c r="G105" s="133" t="s">
        <v>2011</v>
      </c>
      <c r="H105" s="133" t="s">
        <v>2012</v>
      </c>
      <c r="I105" s="133" t="s">
        <v>834</v>
      </c>
      <c r="J105" s="133" t="s">
        <v>869</v>
      </c>
    </row>
    <row r="106" spans="1:10" s="137" customFormat="1" ht="36" customHeight="1" x14ac:dyDescent="0.2">
      <c r="A106" s="133" t="s">
        <v>562</v>
      </c>
      <c r="B106" s="131" t="s">
        <v>163</v>
      </c>
      <c r="C106" s="131" t="s">
        <v>563</v>
      </c>
      <c r="D106" s="131" t="s">
        <v>744</v>
      </c>
      <c r="E106" s="132" t="s">
        <v>216</v>
      </c>
      <c r="F106" s="133" t="s">
        <v>794</v>
      </c>
      <c r="G106" s="133" t="s">
        <v>2013</v>
      </c>
      <c r="H106" s="133" t="s">
        <v>2014</v>
      </c>
      <c r="I106" s="133" t="s">
        <v>834</v>
      </c>
      <c r="J106" s="133" t="s">
        <v>2015</v>
      </c>
    </row>
    <row r="107" spans="1:10" s="137" customFormat="1" ht="36" customHeight="1" x14ac:dyDescent="0.2">
      <c r="A107" s="133" t="s">
        <v>358</v>
      </c>
      <c r="B107" s="131" t="s">
        <v>163</v>
      </c>
      <c r="C107" s="131" t="s">
        <v>359</v>
      </c>
      <c r="D107" s="131" t="s">
        <v>744</v>
      </c>
      <c r="E107" s="132" t="s">
        <v>227</v>
      </c>
      <c r="F107" s="133" t="s">
        <v>837</v>
      </c>
      <c r="G107" s="133" t="s">
        <v>2016</v>
      </c>
      <c r="H107" s="133" t="s">
        <v>2017</v>
      </c>
      <c r="I107" s="133" t="s">
        <v>834</v>
      </c>
      <c r="J107" s="133" t="s">
        <v>2018</v>
      </c>
    </row>
    <row r="108" spans="1:10" s="137" customFormat="1" ht="36" customHeight="1" x14ac:dyDescent="0.2">
      <c r="A108" s="133" t="s">
        <v>630</v>
      </c>
      <c r="B108" s="131" t="s">
        <v>163</v>
      </c>
      <c r="C108" s="131" t="s">
        <v>631</v>
      </c>
      <c r="D108" s="131" t="s">
        <v>744</v>
      </c>
      <c r="E108" s="132" t="s">
        <v>216</v>
      </c>
      <c r="F108" s="133" t="s">
        <v>839</v>
      </c>
      <c r="G108" s="133" t="s">
        <v>2019</v>
      </c>
      <c r="H108" s="133" t="s">
        <v>2020</v>
      </c>
      <c r="I108" s="133" t="s">
        <v>836</v>
      </c>
      <c r="J108" s="133" t="s">
        <v>2021</v>
      </c>
    </row>
    <row r="109" spans="1:10" s="137" customFormat="1" ht="24" customHeight="1" x14ac:dyDescent="0.2">
      <c r="A109" s="133" t="s">
        <v>338</v>
      </c>
      <c r="B109" s="131" t="s">
        <v>163</v>
      </c>
      <c r="C109" s="131" t="s">
        <v>339</v>
      </c>
      <c r="D109" s="131" t="s">
        <v>723</v>
      </c>
      <c r="E109" s="132" t="s">
        <v>227</v>
      </c>
      <c r="F109" s="133" t="s">
        <v>841</v>
      </c>
      <c r="G109" s="133" t="s">
        <v>2022</v>
      </c>
      <c r="H109" s="133" t="s">
        <v>2023</v>
      </c>
      <c r="I109" s="133" t="s">
        <v>836</v>
      </c>
      <c r="J109" s="133" t="s">
        <v>2024</v>
      </c>
    </row>
    <row r="110" spans="1:10" s="137" customFormat="1" ht="24" customHeight="1" x14ac:dyDescent="0.2">
      <c r="A110" s="133" t="s">
        <v>170</v>
      </c>
      <c r="B110" s="131" t="s">
        <v>163</v>
      </c>
      <c r="C110" s="131" t="s">
        <v>171</v>
      </c>
      <c r="D110" s="131" t="s">
        <v>739</v>
      </c>
      <c r="E110" s="132" t="s">
        <v>243</v>
      </c>
      <c r="F110" s="133" t="s">
        <v>2025</v>
      </c>
      <c r="G110" s="133" t="s">
        <v>2026</v>
      </c>
      <c r="H110" s="133" t="s">
        <v>2027</v>
      </c>
      <c r="I110" s="133" t="s">
        <v>836</v>
      </c>
      <c r="J110" s="133" t="s">
        <v>2028</v>
      </c>
    </row>
    <row r="111" spans="1:10" s="137" customFormat="1" ht="36" customHeight="1" x14ac:dyDescent="0.2">
      <c r="A111" s="133" t="s">
        <v>214</v>
      </c>
      <c r="B111" s="131" t="s">
        <v>159</v>
      </c>
      <c r="C111" s="131" t="s">
        <v>215</v>
      </c>
      <c r="D111" s="131" t="s">
        <v>799</v>
      </c>
      <c r="E111" s="132" t="s">
        <v>216</v>
      </c>
      <c r="F111" s="133" t="s">
        <v>752</v>
      </c>
      <c r="G111" s="133" t="s">
        <v>2029</v>
      </c>
      <c r="H111" s="133" t="s">
        <v>2029</v>
      </c>
      <c r="I111" s="133" t="s">
        <v>840</v>
      </c>
      <c r="J111" s="133" t="s">
        <v>2030</v>
      </c>
    </row>
    <row r="112" spans="1:10" s="137" customFormat="1" ht="24" customHeight="1" x14ac:dyDescent="0.2">
      <c r="A112" s="133" t="s">
        <v>1580</v>
      </c>
      <c r="B112" s="131" t="s">
        <v>159</v>
      </c>
      <c r="C112" s="131" t="s">
        <v>1581</v>
      </c>
      <c r="D112" s="131" t="s">
        <v>211</v>
      </c>
      <c r="E112" s="132" t="s">
        <v>216</v>
      </c>
      <c r="F112" s="133" t="s">
        <v>843</v>
      </c>
      <c r="G112" s="133" t="s">
        <v>2031</v>
      </c>
      <c r="H112" s="133" t="s">
        <v>2032</v>
      </c>
      <c r="I112" s="133" t="s">
        <v>840</v>
      </c>
      <c r="J112" s="133" t="s">
        <v>2033</v>
      </c>
    </row>
    <row r="113" spans="1:10" s="137" customFormat="1" ht="24" customHeight="1" x14ac:dyDescent="0.2">
      <c r="A113" s="133" t="s">
        <v>682</v>
      </c>
      <c r="B113" s="131" t="s">
        <v>163</v>
      </c>
      <c r="C113" s="131" t="s">
        <v>683</v>
      </c>
      <c r="D113" s="131" t="s">
        <v>723</v>
      </c>
      <c r="E113" s="132" t="s">
        <v>227</v>
      </c>
      <c r="F113" s="133" t="s">
        <v>844</v>
      </c>
      <c r="G113" s="133" t="s">
        <v>2034</v>
      </c>
      <c r="H113" s="133" t="s">
        <v>2035</v>
      </c>
      <c r="I113" s="133" t="s">
        <v>840</v>
      </c>
      <c r="J113" s="133" t="s">
        <v>2036</v>
      </c>
    </row>
    <row r="114" spans="1:10" s="137" customFormat="1" ht="24" customHeight="1" x14ac:dyDescent="0.2">
      <c r="A114" s="133" t="s">
        <v>161</v>
      </c>
      <c r="B114" s="131" t="s">
        <v>159</v>
      </c>
      <c r="C114" s="131" t="s">
        <v>162</v>
      </c>
      <c r="D114" s="131" t="s">
        <v>725</v>
      </c>
      <c r="E114" s="132" t="s">
        <v>254</v>
      </c>
      <c r="F114" s="133" t="s">
        <v>846</v>
      </c>
      <c r="G114" s="133" t="s">
        <v>2037</v>
      </c>
      <c r="H114" s="133" t="s">
        <v>2038</v>
      </c>
      <c r="I114" s="133" t="s">
        <v>845</v>
      </c>
      <c r="J114" s="133" t="s">
        <v>2039</v>
      </c>
    </row>
    <row r="115" spans="1:10" s="137" customFormat="1" ht="24" customHeight="1" x14ac:dyDescent="0.2">
      <c r="A115" s="133" t="s">
        <v>586</v>
      </c>
      <c r="B115" s="131" t="s">
        <v>163</v>
      </c>
      <c r="C115" s="131" t="s">
        <v>587</v>
      </c>
      <c r="D115" s="131" t="s">
        <v>745</v>
      </c>
      <c r="E115" s="132" t="s">
        <v>216</v>
      </c>
      <c r="F115" s="133" t="s">
        <v>1301</v>
      </c>
      <c r="G115" s="133" t="s">
        <v>2040</v>
      </c>
      <c r="H115" s="133" t="s">
        <v>2041</v>
      </c>
      <c r="I115" s="133" t="s">
        <v>845</v>
      </c>
      <c r="J115" s="133" t="s">
        <v>2042</v>
      </c>
    </row>
    <row r="116" spans="1:10" s="137" customFormat="1" ht="36" customHeight="1" x14ac:dyDescent="0.2">
      <c r="A116" s="133" t="s">
        <v>527</v>
      </c>
      <c r="B116" s="131" t="s">
        <v>163</v>
      </c>
      <c r="C116" s="131" t="s">
        <v>528</v>
      </c>
      <c r="D116" s="131" t="s">
        <v>745</v>
      </c>
      <c r="E116" s="132" t="s">
        <v>216</v>
      </c>
      <c r="F116" s="133" t="s">
        <v>847</v>
      </c>
      <c r="G116" s="133" t="s">
        <v>2043</v>
      </c>
      <c r="H116" s="133" t="s">
        <v>2044</v>
      </c>
      <c r="I116" s="133" t="s">
        <v>845</v>
      </c>
      <c r="J116" s="133" t="s">
        <v>2045</v>
      </c>
    </row>
    <row r="117" spans="1:10" s="137" customFormat="1" ht="60" customHeight="1" x14ac:dyDescent="0.2">
      <c r="A117" s="133" t="s">
        <v>684</v>
      </c>
      <c r="B117" s="131" t="s">
        <v>163</v>
      </c>
      <c r="C117" s="131" t="s">
        <v>685</v>
      </c>
      <c r="D117" s="131" t="s">
        <v>765</v>
      </c>
      <c r="E117" s="132" t="s">
        <v>243</v>
      </c>
      <c r="F117" s="133" t="s">
        <v>848</v>
      </c>
      <c r="G117" s="133" t="s">
        <v>916</v>
      </c>
      <c r="H117" s="133" t="s">
        <v>2046</v>
      </c>
      <c r="I117" s="133" t="s">
        <v>845</v>
      </c>
      <c r="J117" s="133" t="s">
        <v>2047</v>
      </c>
    </row>
    <row r="118" spans="1:10" s="137" customFormat="1" ht="24" customHeight="1" x14ac:dyDescent="0.2">
      <c r="A118" s="133" t="s">
        <v>610</v>
      </c>
      <c r="B118" s="131" t="s">
        <v>163</v>
      </c>
      <c r="C118" s="131" t="s">
        <v>611</v>
      </c>
      <c r="D118" s="131" t="s">
        <v>727</v>
      </c>
      <c r="E118" s="132" t="s">
        <v>216</v>
      </c>
      <c r="F118" s="133" t="s">
        <v>800</v>
      </c>
      <c r="G118" s="133" t="s">
        <v>2048</v>
      </c>
      <c r="H118" s="133" t="s">
        <v>2049</v>
      </c>
      <c r="I118" s="133" t="s">
        <v>845</v>
      </c>
      <c r="J118" s="133" t="s">
        <v>2050</v>
      </c>
    </row>
    <row r="119" spans="1:10" s="137" customFormat="1" ht="24" customHeight="1" x14ac:dyDescent="0.2">
      <c r="A119" s="133" t="s">
        <v>634</v>
      </c>
      <c r="B119" s="131" t="s">
        <v>163</v>
      </c>
      <c r="C119" s="131" t="s">
        <v>635</v>
      </c>
      <c r="D119" s="131" t="s">
        <v>744</v>
      </c>
      <c r="E119" s="132" t="s">
        <v>216</v>
      </c>
      <c r="F119" s="133" t="s">
        <v>851</v>
      </c>
      <c r="G119" s="133" t="s">
        <v>2051</v>
      </c>
      <c r="H119" s="133" t="s">
        <v>2052</v>
      </c>
      <c r="I119" s="133" t="s">
        <v>849</v>
      </c>
      <c r="J119" s="133" t="s">
        <v>2053</v>
      </c>
    </row>
    <row r="120" spans="1:10" s="137" customFormat="1" ht="24" customHeight="1" x14ac:dyDescent="0.2">
      <c r="A120" s="133" t="s">
        <v>678</v>
      </c>
      <c r="B120" s="131" t="s">
        <v>163</v>
      </c>
      <c r="C120" s="131" t="s">
        <v>679</v>
      </c>
      <c r="D120" s="131" t="s">
        <v>789</v>
      </c>
      <c r="E120" s="132" t="s">
        <v>240</v>
      </c>
      <c r="F120" s="133" t="s">
        <v>853</v>
      </c>
      <c r="G120" s="133" t="s">
        <v>2054</v>
      </c>
      <c r="H120" s="133" t="s">
        <v>2055</v>
      </c>
      <c r="I120" s="133" t="s">
        <v>849</v>
      </c>
      <c r="J120" s="133" t="s">
        <v>2056</v>
      </c>
    </row>
    <row r="121" spans="1:10" s="137" customFormat="1" ht="24" customHeight="1" x14ac:dyDescent="0.2">
      <c r="A121" s="133" t="s">
        <v>1341</v>
      </c>
      <c r="B121" s="131" t="s">
        <v>159</v>
      </c>
      <c r="C121" s="131" t="s">
        <v>1342</v>
      </c>
      <c r="D121" s="131" t="s">
        <v>2057</v>
      </c>
      <c r="E121" s="132" t="s">
        <v>216</v>
      </c>
      <c r="F121" s="133" t="s">
        <v>752</v>
      </c>
      <c r="G121" s="133" t="s">
        <v>2058</v>
      </c>
      <c r="H121" s="133" t="s">
        <v>2058</v>
      </c>
      <c r="I121" s="133" t="s">
        <v>849</v>
      </c>
      <c r="J121" s="133" t="s">
        <v>2059</v>
      </c>
    </row>
    <row r="122" spans="1:10" s="137" customFormat="1" ht="36" customHeight="1" x14ac:dyDescent="0.2">
      <c r="A122" s="133" t="s">
        <v>255</v>
      </c>
      <c r="B122" s="131" t="s">
        <v>163</v>
      </c>
      <c r="C122" s="131" t="s">
        <v>256</v>
      </c>
      <c r="D122" s="131" t="s">
        <v>777</v>
      </c>
      <c r="E122" s="132" t="s">
        <v>243</v>
      </c>
      <c r="F122" s="133" t="s">
        <v>826</v>
      </c>
      <c r="G122" s="133" t="s">
        <v>2060</v>
      </c>
      <c r="H122" s="133" t="s">
        <v>2061</v>
      </c>
      <c r="I122" s="133" t="s">
        <v>852</v>
      </c>
      <c r="J122" s="133" t="s">
        <v>850</v>
      </c>
    </row>
    <row r="123" spans="1:10" s="137" customFormat="1" ht="24" customHeight="1" x14ac:dyDescent="0.2">
      <c r="A123" s="133" t="s">
        <v>668</v>
      </c>
      <c r="B123" s="131" t="s">
        <v>163</v>
      </c>
      <c r="C123" s="131" t="s">
        <v>669</v>
      </c>
      <c r="D123" s="131" t="s">
        <v>744</v>
      </c>
      <c r="E123" s="132" t="s">
        <v>216</v>
      </c>
      <c r="F123" s="133" t="s">
        <v>794</v>
      </c>
      <c r="G123" s="133" t="s">
        <v>2062</v>
      </c>
      <c r="H123" s="133" t="s">
        <v>2063</v>
      </c>
      <c r="I123" s="133" t="s">
        <v>852</v>
      </c>
      <c r="J123" s="133" t="s">
        <v>2064</v>
      </c>
    </row>
    <row r="124" spans="1:10" s="137" customFormat="1" ht="24" customHeight="1" x14ac:dyDescent="0.2">
      <c r="A124" s="133" t="s">
        <v>278</v>
      </c>
      <c r="B124" s="131" t="s">
        <v>163</v>
      </c>
      <c r="C124" s="131" t="s">
        <v>279</v>
      </c>
      <c r="D124" s="131" t="s">
        <v>774</v>
      </c>
      <c r="E124" s="132" t="s">
        <v>243</v>
      </c>
      <c r="F124" s="133" t="s">
        <v>854</v>
      </c>
      <c r="G124" s="133" t="s">
        <v>2065</v>
      </c>
      <c r="H124" s="133" t="s">
        <v>2066</v>
      </c>
      <c r="I124" s="133" t="s">
        <v>852</v>
      </c>
      <c r="J124" s="133" t="s">
        <v>2067</v>
      </c>
    </row>
    <row r="125" spans="1:10" s="137" customFormat="1" ht="36" customHeight="1" x14ac:dyDescent="0.2">
      <c r="A125" s="133" t="s">
        <v>501</v>
      </c>
      <c r="B125" s="131" t="s">
        <v>163</v>
      </c>
      <c r="C125" s="131" t="s">
        <v>502</v>
      </c>
      <c r="D125" s="131" t="s">
        <v>745</v>
      </c>
      <c r="E125" s="132" t="s">
        <v>227</v>
      </c>
      <c r="F125" s="133" t="s">
        <v>855</v>
      </c>
      <c r="G125" s="133" t="s">
        <v>2068</v>
      </c>
      <c r="H125" s="133" t="s">
        <v>2069</v>
      </c>
      <c r="I125" s="133" t="s">
        <v>852</v>
      </c>
      <c r="J125" s="133" t="s">
        <v>2070</v>
      </c>
    </row>
    <row r="126" spans="1:10" s="137" customFormat="1" ht="48" customHeight="1" x14ac:dyDescent="0.2">
      <c r="A126" s="133" t="s">
        <v>692</v>
      </c>
      <c r="B126" s="131" t="s">
        <v>163</v>
      </c>
      <c r="C126" s="131" t="s">
        <v>693</v>
      </c>
      <c r="D126" s="131" t="s">
        <v>729</v>
      </c>
      <c r="E126" s="132" t="s">
        <v>243</v>
      </c>
      <c r="F126" s="133" t="s">
        <v>856</v>
      </c>
      <c r="G126" s="133" t="s">
        <v>2071</v>
      </c>
      <c r="H126" s="133" t="s">
        <v>2072</v>
      </c>
      <c r="I126" s="133" t="s">
        <v>852</v>
      </c>
      <c r="J126" s="133" t="s">
        <v>2073</v>
      </c>
    </row>
    <row r="127" spans="1:10" s="137" customFormat="1" ht="24" customHeight="1" x14ac:dyDescent="0.2">
      <c r="A127" s="133" t="s">
        <v>658</v>
      </c>
      <c r="B127" s="131" t="s">
        <v>159</v>
      </c>
      <c r="C127" s="131" t="s">
        <v>659</v>
      </c>
      <c r="D127" s="131" t="s">
        <v>725</v>
      </c>
      <c r="E127" s="132" t="s">
        <v>216</v>
      </c>
      <c r="F127" s="133" t="s">
        <v>811</v>
      </c>
      <c r="G127" s="133" t="s">
        <v>2074</v>
      </c>
      <c r="H127" s="133" t="s">
        <v>2075</v>
      </c>
      <c r="I127" s="133" t="s">
        <v>852</v>
      </c>
      <c r="J127" s="133" t="s">
        <v>2076</v>
      </c>
    </row>
    <row r="128" spans="1:10" s="137" customFormat="1" ht="24" customHeight="1" x14ac:dyDescent="0.2">
      <c r="A128" s="133" t="s">
        <v>1332</v>
      </c>
      <c r="B128" s="131" t="s">
        <v>159</v>
      </c>
      <c r="C128" s="131" t="s">
        <v>1333</v>
      </c>
      <c r="D128" s="131" t="s">
        <v>777</v>
      </c>
      <c r="E128" s="132" t="s">
        <v>254</v>
      </c>
      <c r="F128" s="133" t="s">
        <v>2077</v>
      </c>
      <c r="G128" s="133" t="s">
        <v>2078</v>
      </c>
      <c r="H128" s="133" t="s">
        <v>2079</v>
      </c>
      <c r="I128" s="133" t="s">
        <v>852</v>
      </c>
      <c r="J128" s="133" t="s">
        <v>2080</v>
      </c>
    </row>
    <row r="129" spans="1:10" s="137" customFormat="1" ht="24" customHeight="1" x14ac:dyDescent="0.2">
      <c r="A129" s="133" t="s">
        <v>548</v>
      </c>
      <c r="B129" s="131" t="s">
        <v>159</v>
      </c>
      <c r="C129" s="131" t="s">
        <v>549</v>
      </c>
      <c r="D129" s="131" t="s">
        <v>725</v>
      </c>
      <c r="E129" s="132" t="s">
        <v>216</v>
      </c>
      <c r="F129" s="133" t="s">
        <v>811</v>
      </c>
      <c r="G129" s="133" t="s">
        <v>2081</v>
      </c>
      <c r="H129" s="133" t="s">
        <v>2082</v>
      </c>
      <c r="I129" s="133" t="s">
        <v>852</v>
      </c>
      <c r="J129" s="133" t="s">
        <v>2083</v>
      </c>
    </row>
    <row r="130" spans="1:10" s="137" customFormat="1" ht="48" customHeight="1" x14ac:dyDescent="0.2">
      <c r="A130" s="133" t="s">
        <v>1382</v>
      </c>
      <c r="B130" s="131" t="s">
        <v>163</v>
      </c>
      <c r="C130" s="131" t="s">
        <v>1383</v>
      </c>
      <c r="D130" s="131" t="s">
        <v>723</v>
      </c>
      <c r="E130" s="132" t="s">
        <v>301</v>
      </c>
      <c r="F130" s="133" t="s">
        <v>2084</v>
      </c>
      <c r="G130" s="133" t="s">
        <v>2085</v>
      </c>
      <c r="H130" s="133" t="s">
        <v>2086</v>
      </c>
      <c r="I130" s="133" t="s">
        <v>852</v>
      </c>
      <c r="J130" s="133" t="s">
        <v>2087</v>
      </c>
    </row>
    <row r="131" spans="1:10" s="137" customFormat="1" ht="24" customHeight="1" x14ac:dyDescent="0.2">
      <c r="A131" s="133" t="s">
        <v>1335</v>
      </c>
      <c r="B131" s="131" t="s">
        <v>159</v>
      </c>
      <c r="C131" s="131" t="s">
        <v>1336</v>
      </c>
      <c r="D131" s="131" t="s">
        <v>777</v>
      </c>
      <c r="E131" s="132" t="s">
        <v>254</v>
      </c>
      <c r="F131" s="133" t="s">
        <v>2077</v>
      </c>
      <c r="G131" s="133" t="s">
        <v>2088</v>
      </c>
      <c r="H131" s="133" t="s">
        <v>2089</v>
      </c>
      <c r="I131" s="133" t="s">
        <v>852</v>
      </c>
      <c r="J131" s="133" t="s">
        <v>2090</v>
      </c>
    </row>
    <row r="132" spans="1:10" s="137" customFormat="1" ht="48" customHeight="1" x14ac:dyDescent="0.2">
      <c r="A132" s="133" t="s">
        <v>698</v>
      </c>
      <c r="B132" s="131" t="s">
        <v>163</v>
      </c>
      <c r="C132" s="131" t="s">
        <v>699</v>
      </c>
      <c r="D132" s="131" t="s">
        <v>739</v>
      </c>
      <c r="E132" s="132" t="s">
        <v>243</v>
      </c>
      <c r="F132" s="133" t="s">
        <v>859</v>
      </c>
      <c r="G132" s="133" t="s">
        <v>2091</v>
      </c>
      <c r="H132" s="133" t="s">
        <v>2092</v>
      </c>
      <c r="I132" s="133" t="s">
        <v>858</v>
      </c>
      <c r="J132" s="133" t="s">
        <v>2093</v>
      </c>
    </row>
    <row r="133" spans="1:10" s="137" customFormat="1" ht="36" customHeight="1" x14ac:dyDescent="0.2">
      <c r="A133" s="133" t="s">
        <v>430</v>
      </c>
      <c r="B133" s="131" t="s">
        <v>163</v>
      </c>
      <c r="C133" s="131" t="s">
        <v>431</v>
      </c>
      <c r="D133" s="131" t="s">
        <v>744</v>
      </c>
      <c r="E133" s="132" t="s">
        <v>227</v>
      </c>
      <c r="F133" s="133" t="s">
        <v>857</v>
      </c>
      <c r="G133" s="133" t="s">
        <v>2094</v>
      </c>
      <c r="H133" s="133" t="s">
        <v>2095</v>
      </c>
      <c r="I133" s="133" t="s">
        <v>858</v>
      </c>
      <c r="J133" s="133" t="s">
        <v>1302</v>
      </c>
    </row>
    <row r="134" spans="1:10" s="137" customFormat="1" ht="24" customHeight="1" x14ac:dyDescent="0.2">
      <c r="A134" s="133" t="s">
        <v>638</v>
      </c>
      <c r="B134" s="131" t="s">
        <v>159</v>
      </c>
      <c r="C134" s="131" t="s">
        <v>639</v>
      </c>
      <c r="D134" s="131" t="s">
        <v>725</v>
      </c>
      <c r="E134" s="132" t="s">
        <v>216</v>
      </c>
      <c r="F134" s="133" t="s">
        <v>771</v>
      </c>
      <c r="G134" s="133" t="s">
        <v>2096</v>
      </c>
      <c r="H134" s="133" t="s">
        <v>2097</v>
      </c>
      <c r="I134" s="133" t="s">
        <v>858</v>
      </c>
      <c r="J134" s="133" t="s">
        <v>2098</v>
      </c>
    </row>
    <row r="135" spans="1:10" s="137" customFormat="1" ht="36" customHeight="1" x14ac:dyDescent="0.2">
      <c r="A135" s="133" t="s">
        <v>632</v>
      </c>
      <c r="B135" s="131" t="s">
        <v>163</v>
      </c>
      <c r="C135" s="131" t="s">
        <v>633</v>
      </c>
      <c r="D135" s="131" t="s">
        <v>744</v>
      </c>
      <c r="E135" s="132" t="s">
        <v>216</v>
      </c>
      <c r="F135" s="133" t="s">
        <v>861</v>
      </c>
      <c r="G135" s="133" t="s">
        <v>2099</v>
      </c>
      <c r="H135" s="133" t="s">
        <v>2100</v>
      </c>
      <c r="I135" s="133" t="s">
        <v>858</v>
      </c>
      <c r="J135" s="133" t="s">
        <v>2101</v>
      </c>
    </row>
    <row r="136" spans="1:10" s="137" customFormat="1" ht="24" customHeight="1" x14ac:dyDescent="0.2">
      <c r="A136" s="133" t="s">
        <v>296</v>
      </c>
      <c r="B136" s="131" t="s">
        <v>163</v>
      </c>
      <c r="C136" s="131" t="s">
        <v>297</v>
      </c>
      <c r="D136" s="131" t="s">
        <v>723</v>
      </c>
      <c r="E136" s="132" t="s">
        <v>243</v>
      </c>
      <c r="F136" s="133" t="s">
        <v>860</v>
      </c>
      <c r="G136" s="133" t="s">
        <v>2102</v>
      </c>
      <c r="H136" s="133" t="s">
        <v>2103</v>
      </c>
      <c r="I136" s="133" t="s">
        <v>858</v>
      </c>
      <c r="J136" s="133" t="s">
        <v>2104</v>
      </c>
    </row>
    <row r="137" spans="1:10" s="137" customFormat="1" ht="36" customHeight="1" x14ac:dyDescent="0.2">
      <c r="A137" s="133" t="s">
        <v>507</v>
      </c>
      <c r="B137" s="131" t="s">
        <v>163</v>
      </c>
      <c r="C137" s="131" t="s">
        <v>508</v>
      </c>
      <c r="D137" s="131" t="s">
        <v>745</v>
      </c>
      <c r="E137" s="132" t="s">
        <v>216</v>
      </c>
      <c r="F137" s="133" t="s">
        <v>793</v>
      </c>
      <c r="G137" s="133" t="s">
        <v>2105</v>
      </c>
      <c r="H137" s="133" t="s">
        <v>2106</v>
      </c>
      <c r="I137" s="133" t="s">
        <v>858</v>
      </c>
      <c r="J137" s="133" t="s">
        <v>1303</v>
      </c>
    </row>
    <row r="138" spans="1:10" s="137" customFormat="1" ht="48" customHeight="1" x14ac:dyDescent="0.2">
      <c r="A138" s="133" t="s">
        <v>1520</v>
      </c>
      <c r="B138" s="131" t="s">
        <v>159</v>
      </c>
      <c r="C138" s="131" t="s">
        <v>1521</v>
      </c>
      <c r="D138" s="131">
        <v>331</v>
      </c>
      <c r="E138" s="132" t="s">
        <v>474</v>
      </c>
      <c r="F138" s="133" t="s">
        <v>752</v>
      </c>
      <c r="G138" s="133" t="s">
        <v>2363</v>
      </c>
      <c r="H138" s="133" t="s">
        <v>2363</v>
      </c>
      <c r="I138" s="133" t="s">
        <v>858</v>
      </c>
      <c r="J138" s="133" t="s">
        <v>1304</v>
      </c>
    </row>
    <row r="139" spans="1:10" s="137" customFormat="1" ht="24" customHeight="1" x14ac:dyDescent="0.2">
      <c r="A139" s="133" t="s">
        <v>592</v>
      </c>
      <c r="B139" s="131" t="s">
        <v>159</v>
      </c>
      <c r="C139" s="131" t="s">
        <v>593</v>
      </c>
      <c r="D139" s="131">
        <v>86</v>
      </c>
      <c r="E139" s="132" t="s">
        <v>474</v>
      </c>
      <c r="F139" s="133" t="s">
        <v>811</v>
      </c>
      <c r="G139" s="133" t="s">
        <v>2107</v>
      </c>
      <c r="H139" s="133" t="s">
        <v>2108</v>
      </c>
      <c r="I139" s="133" t="s">
        <v>858</v>
      </c>
      <c r="J139" s="133" t="s">
        <v>866</v>
      </c>
    </row>
    <row r="140" spans="1:10" s="137" customFormat="1" ht="24" customHeight="1" x14ac:dyDescent="0.2">
      <c r="A140" s="133" t="s">
        <v>706</v>
      </c>
      <c r="B140" s="131" t="s">
        <v>163</v>
      </c>
      <c r="C140" s="131" t="s">
        <v>707</v>
      </c>
      <c r="D140" s="131" t="s">
        <v>725</v>
      </c>
      <c r="E140" s="132" t="s">
        <v>243</v>
      </c>
      <c r="F140" s="133" t="s">
        <v>862</v>
      </c>
      <c r="G140" s="133" t="s">
        <v>1294</v>
      </c>
      <c r="H140" s="133" t="s">
        <v>2109</v>
      </c>
      <c r="I140" s="133" t="s">
        <v>863</v>
      </c>
      <c r="J140" s="133" t="s">
        <v>1305</v>
      </c>
    </row>
    <row r="141" spans="1:10" s="137" customFormat="1" ht="36" customHeight="1" x14ac:dyDescent="0.2">
      <c r="A141" s="133" t="s">
        <v>505</v>
      </c>
      <c r="B141" s="131" t="s">
        <v>163</v>
      </c>
      <c r="C141" s="131" t="s">
        <v>506</v>
      </c>
      <c r="D141" s="131" t="s">
        <v>745</v>
      </c>
      <c r="E141" s="132" t="s">
        <v>216</v>
      </c>
      <c r="F141" s="133" t="s">
        <v>864</v>
      </c>
      <c r="G141" s="133" t="s">
        <v>894</v>
      </c>
      <c r="H141" s="133" t="s">
        <v>2110</v>
      </c>
      <c r="I141" s="133" t="s">
        <v>863</v>
      </c>
      <c r="J141" s="133" t="s">
        <v>1306</v>
      </c>
    </row>
    <row r="142" spans="1:10" s="137" customFormat="1" ht="36" customHeight="1" x14ac:dyDescent="0.2">
      <c r="A142" s="133" t="s">
        <v>652</v>
      </c>
      <c r="B142" s="131" t="s">
        <v>163</v>
      </c>
      <c r="C142" s="131" t="s">
        <v>653</v>
      </c>
      <c r="D142" s="131" t="s">
        <v>744</v>
      </c>
      <c r="E142" s="132" t="s">
        <v>216</v>
      </c>
      <c r="F142" s="133" t="s">
        <v>794</v>
      </c>
      <c r="G142" s="133" t="s">
        <v>2111</v>
      </c>
      <c r="H142" s="133" t="s">
        <v>2112</v>
      </c>
      <c r="I142" s="133" t="s">
        <v>863</v>
      </c>
      <c r="J142" s="133" t="s">
        <v>2113</v>
      </c>
    </row>
    <row r="143" spans="1:10" s="137" customFormat="1" ht="24" customHeight="1" x14ac:dyDescent="0.2">
      <c r="A143" s="133" t="s">
        <v>272</v>
      </c>
      <c r="B143" s="131" t="s">
        <v>159</v>
      </c>
      <c r="C143" s="131" t="s">
        <v>273</v>
      </c>
      <c r="D143" s="131">
        <v>45</v>
      </c>
      <c r="E143" s="132" t="s">
        <v>240</v>
      </c>
      <c r="F143" s="133" t="s">
        <v>867</v>
      </c>
      <c r="G143" s="133" t="s">
        <v>2114</v>
      </c>
      <c r="H143" s="133" t="s">
        <v>2115</v>
      </c>
      <c r="I143" s="133" t="s">
        <v>863</v>
      </c>
      <c r="J143" s="133" t="s">
        <v>2116</v>
      </c>
    </row>
    <row r="144" spans="1:10" s="137" customFormat="1" ht="24" customHeight="1" x14ac:dyDescent="0.2">
      <c r="A144" s="133" t="s">
        <v>622</v>
      </c>
      <c r="B144" s="131" t="s">
        <v>163</v>
      </c>
      <c r="C144" s="131" t="s">
        <v>623</v>
      </c>
      <c r="D144" s="131" t="s">
        <v>736</v>
      </c>
      <c r="E144" s="132" t="s">
        <v>227</v>
      </c>
      <c r="F144" s="133" t="s">
        <v>868</v>
      </c>
      <c r="G144" s="133" t="s">
        <v>2117</v>
      </c>
      <c r="H144" s="133" t="s">
        <v>2118</v>
      </c>
      <c r="I144" s="133" t="s">
        <v>863</v>
      </c>
      <c r="J144" s="133" t="s">
        <v>2119</v>
      </c>
    </row>
    <row r="145" spans="1:10" s="137" customFormat="1" ht="36" customHeight="1" x14ac:dyDescent="0.2">
      <c r="A145" s="133" t="s">
        <v>484</v>
      </c>
      <c r="B145" s="131" t="s">
        <v>163</v>
      </c>
      <c r="C145" s="131" t="s">
        <v>485</v>
      </c>
      <c r="D145" s="131" t="s">
        <v>744</v>
      </c>
      <c r="E145" s="132" t="s">
        <v>216</v>
      </c>
      <c r="F145" s="133" t="s">
        <v>870</v>
      </c>
      <c r="G145" s="133" t="s">
        <v>2120</v>
      </c>
      <c r="H145" s="133" t="s">
        <v>2121</v>
      </c>
      <c r="I145" s="133" t="s">
        <v>865</v>
      </c>
      <c r="J145" s="133" t="s">
        <v>2122</v>
      </c>
    </row>
    <row r="146" spans="1:10" s="137" customFormat="1" ht="24" customHeight="1" x14ac:dyDescent="0.2">
      <c r="A146" s="133" t="s">
        <v>241</v>
      </c>
      <c r="B146" s="131" t="s">
        <v>163</v>
      </c>
      <c r="C146" s="131" t="s">
        <v>242</v>
      </c>
      <c r="D146" s="131" t="s">
        <v>777</v>
      </c>
      <c r="E146" s="132" t="s">
        <v>243</v>
      </c>
      <c r="F146" s="133" t="s">
        <v>871</v>
      </c>
      <c r="G146" s="133" t="s">
        <v>2123</v>
      </c>
      <c r="H146" s="133" t="s">
        <v>2124</v>
      </c>
      <c r="I146" s="133" t="s">
        <v>865</v>
      </c>
      <c r="J146" s="133" t="s">
        <v>2125</v>
      </c>
    </row>
    <row r="147" spans="1:10" s="137" customFormat="1" ht="24" customHeight="1" x14ac:dyDescent="0.2">
      <c r="A147" s="133" t="s">
        <v>656</v>
      </c>
      <c r="B147" s="131" t="s">
        <v>163</v>
      </c>
      <c r="C147" s="131" t="s">
        <v>657</v>
      </c>
      <c r="D147" s="131" t="s">
        <v>744</v>
      </c>
      <c r="E147" s="132" t="s">
        <v>216</v>
      </c>
      <c r="F147" s="133" t="s">
        <v>851</v>
      </c>
      <c r="G147" s="133" t="s">
        <v>2126</v>
      </c>
      <c r="H147" s="133" t="s">
        <v>2127</v>
      </c>
      <c r="I147" s="133" t="s">
        <v>865</v>
      </c>
      <c r="J147" s="133" t="s">
        <v>2128</v>
      </c>
    </row>
    <row r="148" spans="1:10" s="137" customFormat="1" ht="60" customHeight="1" x14ac:dyDescent="0.2">
      <c r="A148" s="133" t="s">
        <v>662</v>
      </c>
      <c r="B148" s="131" t="s">
        <v>163</v>
      </c>
      <c r="C148" s="131" t="s">
        <v>663</v>
      </c>
      <c r="D148" s="131" t="s">
        <v>744</v>
      </c>
      <c r="E148" s="132" t="s">
        <v>216</v>
      </c>
      <c r="F148" s="133" t="s">
        <v>811</v>
      </c>
      <c r="G148" s="133" t="s">
        <v>2129</v>
      </c>
      <c r="H148" s="133" t="s">
        <v>2130</v>
      </c>
      <c r="I148" s="133" t="s">
        <v>865</v>
      </c>
      <c r="J148" s="133" t="s">
        <v>2131</v>
      </c>
    </row>
    <row r="149" spans="1:10" s="137" customFormat="1" ht="36" customHeight="1" x14ac:dyDescent="0.2">
      <c r="A149" s="133" t="s">
        <v>636</v>
      </c>
      <c r="B149" s="131" t="s">
        <v>163</v>
      </c>
      <c r="C149" s="131" t="s">
        <v>637</v>
      </c>
      <c r="D149" s="131" t="s">
        <v>744</v>
      </c>
      <c r="E149" s="132" t="s">
        <v>216</v>
      </c>
      <c r="F149" s="133" t="s">
        <v>731</v>
      </c>
      <c r="G149" s="133" t="s">
        <v>2132</v>
      </c>
      <c r="H149" s="133" t="s">
        <v>2133</v>
      </c>
      <c r="I149" s="133" t="s">
        <v>865</v>
      </c>
      <c r="J149" s="133" t="s">
        <v>2134</v>
      </c>
    </row>
    <row r="150" spans="1:10" s="137" customFormat="1" ht="36" customHeight="1" x14ac:dyDescent="0.2">
      <c r="A150" s="133" t="s">
        <v>482</v>
      </c>
      <c r="B150" s="131" t="s">
        <v>163</v>
      </c>
      <c r="C150" s="131" t="s">
        <v>483</v>
      </c>
      <c r="D150" s="131" t="s">
        <v>744</v>
      </c>
      <c r="E150" s="132" t="s">
        <v>216</v>
      </c>
      <c r="F150" s="133" t="s">
        <v>872</v>
      </c>
      <c r="G150" s="133" t="s">
        <v>2135</v>
      </c>
      <c r="H150" s="133" t="s">
        <v>2136</v>
      </c>
      <c r="I150" s="133" t="s">
        <v>865</v>
      </c>
      <c r="J150" s="133" t="s">
        <v>2137</v>
      </c>
    </row>
    <row r="151" spans="1:10" s="137" customFormat="1" ht="24" customHeight="1" x14ac:dyDescent="0.2">
      <c r="A151" s="133" t="s">
        <v>588</v>
      </c>
      <c r="B151" s="131" t="s">
        <v>163</v>
      </c>
      <c r="C151" s="131" t="s">
        <v>589</v>
      </c>
      <c r="D151" s="131" t="s">
        <v>745</v>
      </c>
      <c r="E151" s="132" t="s">
        <v>216</v>
      </c>
      <c r="F151" s="133" t="s">
        <v>870</v>
      </c>
      <c r="G151" s="133" t="s">
        <v>2138</v>
      </c>
      <c r="H151" s="133" t="s">
        <v>2139</v>
      </c>
      <c r="I151" s="133" t="s">
        <v>865</v>
      </c>
      <c r="J151" s="133" t="s">
        <v>2140</v>
      </c>
    </row>
    <row r="152" spans="1:10" s="137" customFormat="1" ht="36" customHeight="1" x14ac:dyDescent="0.2">
      <c r="A152" s="133" t="s">
        <v>360</v>
      </c>
      <c r="B152" s="131" t="s">
        <v>163</v>
      </c>
      <c r="C152" s="131" t="s">
        <v>361</v>
      </c>
      <c r="D152" s="131" t="s">
        <v>744</v>
      </c>
      <c r="E152" s="132" t="s">
        <v>227</v>
      </c>
      <c r="F152" s="133" t="s">
        <v>876</v>
      </c>
      <c r="G152" s="133" t="s">
        <v>2141</v>
      </c>
      <c r="H152" s="133" t="s">
        <v>2142</v>
      </c>
      <c r="I152" s="133" t="s">
        <v>874</v>
      </c>
      <c r="J152" s="133" t="s">
        <v>2143</v>
      </c>
    </row>
    <row r="153" spans="1:10" s="137" customFormat="1" ht="24" customHeight="1" x14ac:dyDescent="0.2">
      <c r="A153" s="133" t="s">
        <v>702</v>
      </c>
      <c r="B153" s="131" t="s">
        <v>163</v>
      </c>
      <c r="C153" s="131" t="s">
        <v>703</v>
      </c>
      <c r="D153" s="131" t="s">
        <v>774</v>
      </c>
      <c r="E153" s="132" t="s">
        <v>216</v>
      </c>
      <c r="F153" s="133" t="s">
        <v>875</v>
      </c>
      <c r="G153" s="133" t="s">
        <v>2144</v>
      </c>
      <c r="H153" s="133" t="s">
        <v>2145</v>
      </c>
      <c r="I153" s="133" t="s">
        <v>874</v>
      </c>
      <c r="J153" s="133" t="s">
        <v>2146</v>
      </c>
    </row>
    <row r="154" spans="1:10" s="137" customFormat="1" ht="36" customHeight="1" x14ac:dyDescent="0.2">
      <c r="A154" s="133" t="s">
        <v>509</v>
      </c>
      <c r="B154" s="131" t="s">
        <v>163</v>
      </c>
      <c r="C154" s="131" t="s">
        <v>510</v>
      </c>
      <c r="D154" s="131" t="s">
        <v>745</v>
      </c>
      <c r="E154" s="132" t="s">
        <v>216</v>
      </c>
      <c r="F154" s="133" t="s">
        <v>877</v>
      </c>
      <c r="G154" s="133" t="s">
        <v>2147</v>
      </c>
      <c r="H154" s="133" t="s">
        <v>2148</v>
      </c>
      <c r="I154" s="133" t="s">
        <v>874</v>
      </c>
      <c r="J154" s="133" t="s">
        <v>2149</v>
      </c>
    </row>
    <row r="155" spans="1:10" s="137" customFormat="1" ht="36" customHeight="1" x14ac:dyDescent="0.2">
      <c r="A155" s="133" t="s">
        <v>513</v>
      </c>
      <c r="B155" s="131" t="s">
        <v>163</v>
      </c>
      <c r="C155" s="131" t="s">
        <v>514</v>
      </c>
      <c r="D155" s="131" t="s">
        <v>745</v>
      </c>
      <c r="E155" s="132" t="s">
        <v>216</v>
      </c>
      <c r="F155" s="133" t="s">
        <v>731</v>
      </c>
      <c r="G155" s="133" t="s">
        <v>2150</v>
      </c>
      <c r="H155" s="133" t="s">
        <v>2151</v>
      </c>
      <c r="I155" s="133" t="s">
        <v>874</v>
      </c>
      <c r="J155" s="133" t="s">
        <v>2152</v>
      </c>
    </row>
    <row r="156" spans="1:10" s="137" customFormat="1" ht="36" customHeight="1" x14ac:dyDescent="0.2">
      <c r="A156" s="133" t="s">
        <v>624</v>
      </c>
      <c r="B156" s="131" t="s">
        <v>163</v>
      </c>
      <c r="C156" s="131" t="s">
        <v>625</v>
      </c>
      <c r="D156" s="131" t="s">
        <v>744</v>
      </c>
      <c r="E156" s="132" t="s">
        <v>216</v>
      </c>
      <c r="F156" s="133" t="s">
        <v>771</v>
      </c>
      <c r="G156" s="133" t="s">
        <v>2153</v>
      </c>
      <c r="H156" s="133" t="s">
        <v>2154</v>
      </c>
      <c r="I156" s="133" t="s">
        <v>874</v>
      </c>
      <c r="J156" s="133" t="s">
        <v>2155</v>
      </c>
    </row>
    <row r="157" spans="1:10" s="137" customFormat="1" ht="24" customHeight="1" x14ac:dyDescent="0.2">
      <c r="A157" s="133" t="s">
        <v>1338</v>
      </c>
      <c r="B157" s="131" t="s">
        <v>159</v>
      </c>
      <c r="C157" s="131" t="s">
        <v>1339</v>
      </c>
      <c r="D157" s="131" t="s">
        <v>2057</v>
      </c>
      <c r="E157" s="132" t="s">
        <v>227</v>
      </c>
      <c r="F157" s="133" t="s">
        <v>861</v>
      </c>
      <c r="G157" s="133" t="s">
        <v>2156</v>
      </c>
      <c r="H157" s="133" t="s">
        <v>2157</v>
      </c>
      <c r="I157" s="133" t="s">
        <v>874</v>
      </c>
      <c r="J157" s="133" t="s">
        <v>2158</v>
      </c>
    </row>
    <row r="158" spans="1:10" s="137" customFormat="1" ht="36" customHeight="1" x14ac:dyDescent="0.2">
      <c r="A158" s="133" t="s">
        <v>572</v>
      </c>
      <c r="B158" s="131" t="s">
        <v>163</v>
      </c>
      <c r="C158" s="131" t="s">
        <v>573</v>
      </c>
      <c r="D158" s="131" t="s">
        <v>744</v>
      </c>
      <c r="E158" s="132" t="s">
        <v>216</v>
      </c>
      <c r="F158" s="133" t="s">
        <v>811</v>
      </c>
      <c r="G158" s="133" t="s">
        <v>2159</v>
      </c>
      <c r="H158" s="133" t="s">
        <v>2160</v>
      </c>
      <c r="I158" s="133" t="s">
        <v>874</v>
      </c>
      <c r="J158" s="133" t="s">
        <v>1307</v>
      </c>
    </row>
    <row r="159" spans="1:10" s="137" customFormat="1" ht="24" customHeight="1" x14ac:dyDescent="0.2">
      <c r="A159" s="133" t="s">
        <v>238</v>
      </c>
      <c r="B159" s="131" t="s">
        <v>163</v>
      </c>
      <c r="C159" s="131" t="s">
        <v>239</v>
      </c>
      <c r="D159" s="131" t="s">
        <v>777</v>
      </c>
      <c r="E159" s="132" t="s">
        <v>240</v>
      </c>
      <c r="F159" s="133" t="s">
        <v>878</v>
      </c>
      <c r="G159" s="133" t="s">
        <v>2161</v>
      </c>
      <c r="H159" s="133" t="s">
        <v>2162</v>
      </c>
      <c r="I159" s="133" t="s">
        <v>879</v>
      </c>
      <c r="J159" s="133" t="s">
        <v>880</v>
      </c>
    </row>
    <row r="160" spans="1:10" s="137" customFormat="1" ht="36" customHeight="1" x14ac:dyDescent="0.2">
      <c r="A160" s="133" t="s">
        <v>511</v>
      </c>
      <c r="B160" s="131" t="s">
        <v>163</v>
      </c>
      <c r="C160" s="131" t="s">
        <v>512</v>
      </c>
      <c r="D160" s="131" t="s">
        <v>745</v>
      </c>
      <c r="E160" s="132" t="s">
        <v>216</v>
      </c>
      <c r="F160" s="133" t="s">
        <v>731</v>
      </c>
      <c r="G160" s="133" t="s">
        <v>2163</v>
      </c>
      <c r="H160" s="133" t="s">
        <v>2164</v>
      </c>
      <c r="I160" s="133" t="s">
        <v>879</v>
      </c>
      <c r="J160" s="133" t="s">
        <v>1308</v>
      </c>
    </row>
    <row r="161" spans="1:10" s="137" customFormat="1" ht="24" customHeight="1" x14ac:dyDescent="0.2">
      <c r="A161" s="133" t="s">
        <v>452</v>
      </c>
      <c r="B161" s="131" t="s">
        <v>159</v>
      </c>
      <c r="C161" s="131" t="s">
        <v>453</v>
      </c>
      <c r="D161" s="131" t="s">
        <v>725</v>
      </c>
      <c r="E161" s="132" t="s">
        <v>216</v>
      </c>
      <c r="F161" s="133" t="s">
        <v>875</v>
      </c>
      <c r="G161" s="133" t="s">
        <v>2165</v>
      </c>
      <c r="H161" s="133" t="s">
        <v>2166</v>
      </c>
      <c r="I161" s="133" t="s">
        <v>879</v>
      </c>
      <c r="J161" s="133" t="s">
        <v>1309</v>
      </c>
    </row>
    <row r="162" spans="1:10" s="137" customFormat="1" ht="24" customHeight="1" x14ac:dyDescent="0.2">
      <c r="A162" s="133" t="s">
        <v>362</v>
      </c>
      <c r="B162" s="131" t="s">
        <v>163</v>
      </c>
      <c r="C162" s="131" t="s">
        <v>363</v>
      </c>
      <c r="D162" s="131" t="s">
        <v>744</v>
      </c>
      <c r="E162" s="132" t="s">
        <v>227</v>
      </c>
      <c r="F162" s="133" t="s">
        <v>881</v>
      </c>
      <c r="G162" s="133" t="s">
        <v>2167</v>
      </c>
      <c r="H162" s="133" t="s">
        <v>2168</v>
      </c>
      <c r="I162" s="133" t="s">
        <v>879</v>
      </c>
      <c r="J162" s="133" t="s">
        <v>1310</v>
      </c>
    </row>
    <row r="163" spans="1:10" s="137" customFormat="1" ht="48" customHeight="1" x14ac:dyDescent="0.2">
      <c r="A163" s="133" t="s">
        <v>456</v>
      </c>
      <c r="B163" s="131" t="s">
        <v>163</v>
      </c>
      <c r="C163" s="131" t="s">
        <v>457</v>
      </c>
      <c r="D163" s="131" t="s">
        <v>744</v>
      </c>
      <c r="E163" s="132" t="s">
        <v>216</v>
      </c>
      <c r="F163" s="133" t="s">
        <v>861</v>
      </c>
      <c r="G163" s="133" t="s">
        <v>2169</v>
      </c>
      <c r="H163" s="133" t="s">
        <v>2170</v>
      </c>
      <c r="I163" s="133" t="s">
        <v>879</v>
      </c>
      <c r="J163" s="133" t="s">
        <v>1311</v>
      </c>
    </row>
    <row r="164" spans="1:10" s="137" customFormat="1" ht="24" customHeight="1" x14ac:dyDescent="0.2">
      <c r="A164" s="133" t="s">
        <v>228</v>
      </c>
      <c r="B164" s="131" t="s">
        <v>163</v>
      </c>
      <c r="C164" s="131" t="s">
        <v>229</v>
      </c>
      <c r="D164" s="131" t="s">
        <v>745</v>
      </c>
      <c r="E164" s="132" t="s">
        <v>216</v>
      </c>
      <c r="F164" s="133" t="s">
        <v>794</v>
      </c>
      <c r="G164" s="133" t="s">
        <v>2171</v>
      </c>
      <c r="H164" s="133" t="s">
        <v>2172</v>
      </c>
      <c r="I164" s="133" t="s">
        <v>879</v>
      </c>
      <c r="J164" s="133" t="s">
        <v>1312</v>
      </c>
    </row>
    <row r="165" spans="1:10" s="137" customFormat="1" ht="24" customHeight="1" x14ac:dyDescent="0.2">
      <c r="A165" s="133" t="s">
        <v>680</v>
      </c>
      <c r="B165" s="131" t="s">
        <v>163</v>
      </c>
      <c r="C165" s="131" t="s">
        <v>681</v>
      </c>
      <c r="D165" s="131" t="s">
        <v>789</v>
      </c>
      <c r="E165" s="132" t="s">
        <v>240</v>
      </c>
      <c r="F165" s="133" t="s">
        <v>853</v>
      </c>
      <c r="G165" s="133" t="s">
        <v>2173</v>
      </c>
      <c r="H165" s="133" t="s">
        <v>2174</v>
      </c>
      <c r="I165" s="133" t="s">
        <v>879</v>
      </c>
      <c r="J165" s="133" t="s">
        <v>1313</v>
      </c>
    </row>
    <row r="166" spans="1:10" s="137" customFormat="1" ht="36" customHeight="1" x14ac:dyDescent="0.2">
      <c r="A166" s="133" t="s">
        <v>378</v>
      </c>
      <c r="B166" s="131" t="s">
        <v>163</v>
      </c>
      <c r="C166" s="131" t="s">
        <v>379</v>
      </c>
      <c r="D166" s="131" t="s">
        <v>744</v>
      </c>
      <c r="E166" s="132" t="s">
        <v>216</v>
      </c>
      <c r="F166" s="133" t="s">
        <v>882</v>
      </c>
      <c r="G166" s="133" t="s">
        <v>2175</v>
      </c>
      <c r="H166" s="133" t="s">
        <v>2176</v>
      </c>
      <c r="I166" s="133" t="s">
        <v>879</v>
      </c>
      <c r="J166" s="133" t="s">
        <v>2177</v>
      </c>
    </row>
    <row r="167" spans="1:10" s="137" customFormat="1" ht="36" customHeight="1" x14ac:dyDescent="0.2">
      <c r="A167" s="133" t="s">
        <v>402</v>
      </c>
      <c r="B167" s="131" t="s">
        <v>163</v>
      </c>
      <c r="C167" s="131" t="s">
        <v>403</v>
      </c>
      <c r="D167" s="131" t="s">
        <v>744</v>
      </c>
      <c r="E167" s="132" t="s">
        <v>216</v>
      </c>
      <c r="F167" s="133" t="s">
        <v>817</v>
      </c>
      <c r="G167" s="133" t="s">
        <v>2178</v>
      </c>
      <c r="H167" s="133" t="s">
        <v>2179</v>
      </c>
      <c r="I167" s="133" t="s">
        <v>879</v>
      </c>
      <c r="J167" s="133" t="s">
        <v>2180</v>
      </c>
    </row>
    <row r="168" spans="1:10" s="137" customFormat="1" ht="48" customHeight="1" x14ac:dyDescent="0.2">
      <c r="A168" s="133" t="s">
        <v>568</v>
      </c>
      <c r="B168" s="131" t="s">
        <v>163</v>
      </c>
      <c r="C168" s="131" t="s">
        <v>569</v>
      </c>
      <c r="D168" s="131" t="s">
        <v>744</v>
      </c>
      <c r="E168" s="132" t="s">
        <v>216</v>
      </c>
      <c r="F168" s="133" t="s">
        <v>752</v>
      </c>
      <c r="G168" s="133" t="s">
        <v>2181</v>
      </c>
      <c r="H168" s="133" t="s">
        <v>2181</v>
      </c>
      <c r="I168" s="133" t="s">
        <v>879</v>
      </c>
      <c r="J168" s="133" t="s">
        <v>2182</v>
      </c>
    </row>
    <row r="169" spans="1:10" s="137" customFormat="1" ht="48" customHeight="1" x14ac:dyDescent="0.2">
      <c r="A169" s="133" t="s">
        <v>486</v>
      </c>
      <c r="B169" s="131" t="s">
        <v>163</v>
      </c>
      <c r="C169" s="131" t="s">
        <v>487</v>
      </c>
      <c r="D169" s="131" t="s">
        <v>744</v>
      </c>
      <c r="E169" s="132" t="s">
        <v>216</v>
      </c>
      <c r="F169" s="133" t="s">
        <v>817</v>
      </c>
      <c r="G169" s="133" t="s">
        <v>2183</v>
      </c>
      <c r="H169" s="133" t="s">
        <v>2184</v>
      </c>
      <c r="I169" s="133" t="s">
        <v>879</v>
      </c>
      <c r="J169" s="133" t="s">
        <v>1314</v>
      </c>
    </row>
    <row r="170" spans="1:10" s="137" customFormat="1" ht="24" customHeight="1" x14ac:dyDescent="0.2">
      <c r="A170" s="133" t="s">
        <v>570</v>
      </c>
      <c r="B170" s="131" t="s">
        <v>163</v>
      </c>
      <c r="C170" s="131" t="s">
        <v>571</v>
      </c>
      <c r="D170" s="131" t="s">
        <v>744</v>
      </c>
      <c r="E170" s="132" t="s">
        <v>216</v>
      </c>
      <c r="F170" s="133" t="s">
        <v>752</v>
      </c>
      <c r="G170" s="133" t="s">
        <v>2185</v>
      </c>
      <c r="H170" s="133" t="s">
        <v>2185</v>
      </c>
      <c r="I170" s="133" t="s">
        <v>879</v>
      </c>
      <c r="J170" s="133" t="s">
        <v>2186</v>
      </c>
    </row>
    <row r="171" spans="1:10" s="137" customFormat="1" ht="36" customHeight="1" x14ac:dyDescent="0.2">
      <c r="A171" s="133" t="s">
        <v>291</v>
      </c>
      <c r="B171" s="131" t="s">
        <v>163</v>
      </c>
      <c r="C171" s="131" t="s">
        <v>292</v>
      </c>
      <c r="D171" s="131" t="s">
        <v>723</v>
      </c>
      <c r="E171" s="132" t="s">
        <v>243</v>
      </c>
      <c r="F171" s="133" t="s">
        <v>884</v>
      </c>
      <c r="G171" s="133" t="s">
        <v>1852</v>
      </c>
      <c r="H171" s="133" t="s">
        <v>2187</v>
      </c>
      <c r="I171" s="133" t="s">
        <v>879</v>
      </c>
      <c r="J171" s="133" t="s">
        <v>2188</v>
      </c>
    </row>
    <row r="172" spans="1:10" s="137" customFormat="1" ht="48" customHeight="1" x14ac:dyDescent="0.2">
      <c r="A172" s="133" t="s">
        <v>319</v>
      </c>
      <c r="B172" s="131" t="s">
        <v>163</v>
      </c>
      <c r="C172" s="131" t="s">
        <v>320</v>
      </c>
      <c r="D172" s="131" t="s">
        <v>723</v>
      </c>
      <c r="E172" s="132" t="s">
        <v>301</v>
      </c>
      <c r="F172" s="133" t="s">
        <v>883</v>
      </c>
      <c r="G172" s="133" t="s">
        <v>2189</v>
      </c>
      <c r="H172" s="133" t="s">
        <v>2190</v>
      </c>
      <c r="I172" s="133" t="s">
        <v>879</v>
      </c>
      <c r="J172" s="133" t="s">
        <v>1315</v>
      </c>
    </row>
    <row r="173" spans="1:10" s="137" customFormat="1" ht="24" customHeight="1" x14ac:dyDescent="0.2">
      <c r="A173" s="133" t="s">
        <v>646</v>
      </c>
      <c r="B173" s="131" t="s">
        <v>163</v>
      </c>
      <c r="C173" s="131" t="s">
        <v>647</v>
      </c>
      <c r="D173" s="131" t="s">
        <v>744</v>
      </c>
      <c r="E173" s="132" t="s">
        <v>216</v>
      </c>
      <c r="F173" s="133" t="s">
        <v>817</v>
      </c>
      <c r="G173" s="133" t="s">
        <v>2191</v>
      </c>
      <c r="H173" s="133" t="s">
        <v>2192</v>
      </c>
      <c r="I173" s="133" t="s">
        <v>879</v>
      </c>
      <c r="J173" s="133" t="s">
        <v>2193</v>
      </c>
    </row>
    <row r="174" spans="1:10" s="137" customFormat="1" ht="24" customHeight="1" x14ac:dyDescent="0.2">
      <c r="A174" s="133" t="s">
        <v>519</v>
      </c>
      <c r="B174" s="131" t="s">
        <v>163</v>
      </c>
      <c r="C174" s="131" t="s">
        <v>520</v>
      </c>
      <c r="D174" s="131" t="s">
        <v>745</v>
      </c>
      <c r="E174" s="132" t="s">
        <v>216</v>
      </c>
      <c r="F174" s="133" t="s">
        <v>801</v>
      </c>
      <c r="G174" s="133" t="s">
        <v>2194</v>
      </c>
      <c r="H174" s="133" t="s">
        <v>2195</v>
      </c>
      <c r="I174" s="133" t="s">
        <v>879</v>
      </c>
      <c r="J174" s="133" t="s">
        <v>885</v>
      </c>
    </row>
    <row r="175" spans="1:10" s="137" customFormat="1" ht="36" customHeight="1" x14ac:dyDescent="0.2">
      <c r="A175" s="133" t="s">
        <v>384</v>
      </c>
      <c r="B175" s="131" t="s">
        <v>163</v>
      </c>
      <c r="C175" s="131" t="s">
        <v>385</v>
      </c>
      <c r="D175" s="131" t="s">
        <v>744</v>
      </c>
      <c r="E175" s="132" t="s">
        <v>216</v>
      </c>
      <c r="F175" s="133" t="s">
        <v>851</v>
      </c>
      <c r="G175" s="133" t="s">
        <v>2196</v>
      </c>
      <c r="H175" s="133" t="s">
        <v>2197</v>
      </c>
      <c r="I175" s="133" t="s">
        <v>879</v>
      </c>
      <c r="J175" s="133" t="s">
        <v>2198</v>
      </c>
    </row>
    <row r="176" spans="1:10" s="137" customFormat="1" ht="48" customHeight="1" x14ac:dyDescent="0.2">
      <c r="A176" s="133" t="s">
        <v>672</v>
      </c>
      <c r="B176" s="131" t="s">
        <v>159</v>
      </c>
      <c r="C176" s="131" t="s">
        <v>673</v>
      </c>
      <c r="D176" s="131" t="s">
        <v>725</v>
      </c>
      <c r="E176" s="132" t="s">
        <v>243</v>
      </c>
      <c r="F176" s="133" t="s">
        <v>886</v>
      </c>
      <c r="G176" s="133" t="s">
        <v>2199</v>
      </c>
      <c r="H176" s="133" t="s">
        <v>2200</v>
      </c>
      <c r="I176" s="133" t="s">
        <v>879</v>
      </c>
      <c r="J176" s="133" t="s">
        <v>887</v>
      </c>
    </row>
    <row r="177" spans="1:10" s="137" customFormat="1" ht="36" customHeight="1" x14ac:dyDescent="0.2">
      <c r="A177" s="133" t="s">
        <v>574</v>
      </c>
      <c r="B177" s="131" t="s">
        <v>163</v>
      </c>
      <c r="C177" s="131" t="s">
        <v>575</v>
      </c>
      <c r="D177" s="131" t="s">
        <v>745</v>
      </c>
      <c r="E177" s="132" t="s">
        <v>216</v>
      </c>
      <c r="F177" s="133" t="s">
        <v>875</v>
      </c>
      <c r="G177" s="133" t="s">
        <v>2201</v>
      </c>
      <c r="H177" s="133" t="s">
        <v>2202</v>
      </c>
      <c r="I177" s="133" t="s">
        <v>879</v>
      </c>
      <c r="J177" s="133" t="s">
        <v>2203</v>
      </c>
    </row>
    <row r="178" spans="1:10" s="137" customFormat="1" ht="24" customHeight="1" x14ac:dyDescent="0.2">
      <c r="A178" s="133" t="s">
        <v>244</v>
      </c>
      <c r="B178" s="131" t="s">
        <v>163</v>
      </c>
      <c r="C178" s="131" t="s">
        <v>245</v>
      </c>
      <c r="D178" s="131" t="s">
        <v>777</v>
      </c>
      <c r="E178" s="132" t="s">
        <v>243</v>
      </c>
      <c r="F178" s="133" t="s">
        <v>890</v>
      </c>
      <c r="G178" s="133" t="s">
        <v>2204</v>
      </c>
      <c r="H178" s="133" t="s">
        <v>2205</v>
      </c>
      <c r="I178" s="133" t="s">
        <v>888</v>
      </c>
      <c r="J178" s="133" t="s">
        <v>889</v>
      </c>
    </row>
    <row r="179" spans="1:10" s="137" customFormat="1" ht="36" customHeight="1" x14ac:dyDescent="0.2">
      <c r="A179" s="133" t="s">
        <v>428</v>
      </c>
      <c r="B179" s="131" t="s">
        <v>163</v>
      </c>
      <c r="C179" s="131" t="s">
        <v>429</v>
      </c>
      <c r="D179" s="131" t="s">
        <v>744</v>
      </c>
      <c r="E179" s="132" t="s">
        <v>227</v>
      </c>
      <c r="F179" s="133" t="s">
        <v>891</v>
      </c>
      <c r="G179" s="133" t="s">
        <v>2206</v>
      </c>
      <c r="H179" s="133" t="s">
        <v>2207</v>
      </c>
      <c r="I179" s="133" t="s">
        <v>888</v>
      </c>
      <c r="J179" s="133" t="s">
        <v>2208</v>
      </c>
    </row>
    <row r="180" spans="1:10" s="137" customFormat="1" ht="36" customHeight="1" x14ac:dyDescent="0.2">
      <c r="A180" s="133" t="s">
        <v>499</v>
      </c>
      <c r="B180" s="131" t="s">
        <v>163</v>
      </c>
      <c r="C180" s="131" t="s">
        <v>500</v>
      </c>
      <c r="D180" s="131" t="s">
        <v>745</v>
      </c>
      <c r="E180" s="132" t="s">
        <v>227</v>
      </c>
      <c r="F180" s="133" t="s">
        <v>892</v>
      </c>
      <c r="G180" s="133" t="s">
        <v>2209</v>
      </c>
      <c r="H180" s="133" t="s">
        <v>2210</v>
      </c>
      <c r="I180" s="133" t="s">
        <v>888</v>
      </c>
      <c r="J180" s="133" t="s">
        <v>1316</v>
      </c>
    </row>
    <row r="181" spans="1:10" s="137" customFormat="1" ht="24" customHeight="1" x14ac:dyDescent="0.2">
      <c r="A181" s="133" t="s">
        <v>654</v>
      </c>
      <c r="B181" s="131" t="s">
        <v>159</v>
      </c>
      <c r="C181" s="131" t="s">
        <v>655</v>
      </c>
      <c r="D181" s="131" t="s">
        <v>725</v>
      </c>
      <c r="E181" s="132" t="s">
        <v>216</v>
      </c>
      <c r="F181" s="133" t="s">
        <v>817</v>
      </c>
      <c r="G181" s="133" t="s">
        <v>2211</v>
      </c>
      <c r="H181" s="133" t="s">
        <v>2212</v>
      </c>
      <c r="I181" s="133" t="s">
        <v>888</v>
      </c>
      <c r="J181" s="133" t="s">
        <v>893</v>
      </c>
    </row>
    <row r="182" spans="1:10" s="137" customFormat="1" ht="48" customHeight="1" x14ac:dyDescent="0.2">
      <c r="A182" s="133" t="s">
        <v>444</v>
      </c>
      <c r="B182" s="131" t="s">
        <v>163</v>
      </c>
      <c r="C182" s="131" t="s">
        <v>445</v>
      </c>
      <c r="D182" s="131" t="s">
        <v>744</v>
      </c>
      <c r="E182" s="132" t="s">
        <v>216</v>
      </c>
      <c r="F182" s="133" t="s">
        <v>877</v>
      </c>
      <c r="G182" s="133" t="s">
        <v>2213</v>
      </c>
      <c r="H182" s="133" t="s">
        <v>2214</v>
      </c>
      <c r="I182" s="133" t="s">
        <v>888</v>
      </c>
      <c r="J182" s="133" t="s">
        <v>2215</v>
      </c>
    </row>
    <row r="183" spans="1:10" s="137" customFormat="1" ht="48" customHeight="1" x14ac:dyDescent="0.2">
      <c r="A183" s="133" t="s">
        <v>406</v>
      </c>
      <c r="B183" s="131" t="s">
        <v>163</v>
      </c>
      <c r="C183" s="131" t="s">
        <v>407</v>
      </c>
      <c r="D183" s="131" t="s">
        <v>744</v>
      </c>
      <c r="E183" s="132" t="s">
        <v>216</v>
      </c>
      <c r="F183" s="133" t="s">
        <v>811</v>
      </c>
      <c r="G183" s="133" t="s">
        <v>2216</v>
      </c>
      <c r="H183" s="133" t="s">
        <v>2217</v>
      </c>
      <c r="I183" s="133" t="s">
        <v>888</v>
      </c>
      <c r="J183" s="133" t="s">
        <v>1318</v>
      </c>
    </row>
    <row r="184" spans="1:10" s="137" customFormat="1" ht="24" customHeight="1" x14ac:dyDescent="0.2">
      <c r="A184" s="133" t="s">
        <v>232</v>
      </c>
      <c r="B184" s="131" t="s">
        <v>163</v>
      </c>
      <c r="C184" s="131" t="s">
        <v>233</v>
      </c>
      <c r="D184" s="131" t="s">
        <v>744</v>
      </c>
      <c r="E184" s="132" t="s">
        <v>216</v>
      </c>
      <c r="F184" s="133" t="s">
        <v>782</v>
      </c>
      <c r="G184" s="133" t="s">
        <v>2218</v>
      </c>
      <c r="H184" s="133" t="s">
        <v>2219</v>
      </c>
      <c r="I184" s="133" t="s">
        <v>888</v>
      </c>
      <c r="J184" s="133" t="s">
        <v>895</v>
      </c>
    </row>
    <row r="185" spans="1:10" s="137" customFormat="1" ht="24" customHeight="1" x14ac:dyDescent="0.2">
      <c r="A185" s="133" t="s">
        <v>580</v>
      </c>
      <c r="B185" s="131" t="s">
        <v>163</v>
      </c>
      <c r="C185" s="131" t="s">
        <v>581</v>
      </c>
      <c r="D185" s="131" t="s">
        <v>745</v>
      </c>
      <c r="E185" s="132" t="s">
        <v>227</v>
      </c>
      <c r="F185" s="133" t="s">
        <v>1317</v>
      </c>
      <c r="G185" s="133" t="s">
        <v>2220</v>
      </c>
      <c r="H185" s="133" t="s">
        <v>2221</v>
      </c>
      <c r="I185" s="133" t="s">
        <v>888</v>
      </c>
      <c r="J185" s="133" t="s">
        <v>896</v>
      </c>
    </row>
    <row r="186" spans="1:10" s="137" customFormat="1" ht="36" customHeight="1" x14ac:dyDescent="0.2">
      <c r="A186" s="133" t="s">
        <v>432</v>
      </c>
      <c r="B186" s="131" t="s">
        <v>163</v>
      </c>
      <c r="C186" s="131" t="s">
        <v>433</v>
      </c>
      <c r="D186" s="131" t="s">
        <v>744</v>
      </c>
      <c r="E186" s="132" t="s">
        <v>227</v>
      </c>
      <c r="F186" s="133" t="s">
        <v>897</v>
      </c>
      <c r="G186" s="133" t="s">
        <v>2222</v>
      </c>
      <c r="H186" s="133" t="s">
        <v>2223</v>
      </c>
      <c r="I186" s="133" t="s">
        <v>888</v>
      </c>
      <c r="J186" s="133" t="s">
        <v>898</v>
      </c>
    </row>
    <row r="187" spans="1:10" s="137" customFormat="1" ht="36" customHeight="1" x14ac:dyDescent="0.2">
      <c r="A187" s="133" t="s">
        <v>464</v>
      </c>
      <c r="B187" s="131" t="s">
        <v>163</v>
      </c>
      <c r="C187" s="131" t="s">
        <v>465</v>
      </c>
      <c r="D187" s="131" t="s">
        <v>744</v>
      </c>
      <c r="E187" s="132" t="s">
        <v>216</v>
      </c>
      <c r="F187" s="133" t="s">
        <v>875</v>
      </c>
      <c r="G187" s="133" t="s">
        <v>2224</v>
      </c>
      <c r="H187" s="133" t="s">
        <v>2225</v>
      </c>
      <c r="I187" s="133" t="s">
        <v>888</v>
      </c>
      <c r="J187" s="133" t="s">
        <v>899</v>
      </c>
    </row>
    <row r="188" spans="1:10" s="137" customFormat="1" ht="24" customHeight="1" x14ac:dyDescent="0.2">
      <c r="A188" s="133" t="s">
        <v>578</v>
      </c>
      <c r="B188" s="131" t="s">
        <v>163</v>
      </c>
      <c r="C188" s="131" t="s">
        <v>579</v>
      </c>
      <c r="D188" s="131" t="s">
        <v>745</v>
      </c>
      <c r="E188" s="132" t="s">
        <v>216</v>
      </c>
      <c r="F188" s="133" t="s">
        <v>752</v>
      </c>
      <c r="G188" s="133" t="s">
        <v>2226</v>
      </c>
      <c r="H188" s="133" t="s">
        <v>2226</v>
      </c>
      <c r="I188" s="133" t="s">
        <v>888</v>
      </c>
      <c r="J188" s="133" t="s">
        <v>900</v>
      </c>
    </row>
    <row r="189" spans="1:10" s="137" customFormat="1" ht="24" customHeight="1" x14ac:dyDescent="0.2">
      <c r="A189" s="133" t="s">
        <v>250</v>
      </c>
      <c r="B189" s="131" t="s">
        <v>163</v>
      </c>
      <c r="C189" s="131" t="s">
        <v>251</v>
      </c>
      <c r="D189" s="131" t="s">
        <v>777</v>
      </c>
      <c r="E189" s="132" t="s">
        <v>243</v>
      </c>
      <c r="F189" s="133" t="s">
        <v>901</v>
      </c>
      <c r="G189" s="133" t="s">
        <v>2227</v>
      </c>
      <c r="H189" s="133" t="s">
        <v>2228</v>
      </c>
      <c r="I189" s="133" t="s">
        <v>888</v>
      </c>
      <c r="J189" s="133" t="s">
        <v>1319</v>
      </c>
    </row>
    <row r="190" spans="1:10" s="137" customFormat="1" ht="36" customHeight="1" x14ac:dyDescent="0.2">
      <c r="A190" s="133" t="s">
        <v>536</v>
      </c>
      <c r="B190" s="131" t="s">
        <v>163</v>
      </c>
      <c r="C190" s="131" t="s">
        <v>537</v>
      </c>
      <c r="D190" s="131" t="s">
        <v>744</v>
      </c>
      <c r="E190" s="132" t="s">
        <v>216</v>
      </c>
      <c r="F190" s="133" t="s">
        <v>875</v>
      </c>
      <c r="G190" s="133" t="s">
        <v>2229</v>
      </c>
      <c r="H190" s="133" t="s">
        <v>2230</v>
      </c>
      <c r="I190" s="133" t="s">
        <v>888</v>
      </c>
      <c r="J190" s="133" t="s">
        <v>902</v>
      </c>
    </row>
    <row r="191" spans="1:10" s="137" customFormat="1" ht="48" customHeight="1" x14ac:dyDescent="0.2">
      <c r="A191" s="133" t="s">
        <v>458</v>
      </c>
      <c r="B191" s="131" t="s">
        <v>163</v>
      </c>
      <c r="C191" s="131" t="s">
        <v>459</v>
      </c>
      <c r="D191" s="131" t="s">
        <v>744</v>
      </c>
      <c r="E191" s="132" t="s">
        <v>216</v>
      </c>
      <c r="F191" s="133" t="s">
        <v>843</v>
      </c>
      <c r="G191" s="133" t="s">
        <v>2231</v>
      </c>
      <c r="H191" s="133" t="s">
        <v>2232</v>
      </c>
      <c r="I191" s="133" t="s">
        <v>888</v>
      </c>
      <c r="J191" s="133" t="s">
        <v>903</v>
      </c>
    </row>
    <row r="192" spans="1:10" s="137" customFormat="1" ht="60" customHeight="1" x14ac:dyDescent="0.2">
      <c r="A192" s="133" t="s">
        <v>556</v>
      </c>
      <c r="B192" s="131" t="s">
        <v>163</v>
      </c>
      <c r="C192" s="131" t="s">
        <v>557</v>
      </c>
      <c r="D192" s="131" t="s">
        <v>744</v>
      </c>
      <c r="E192" s="132" t="s">
        <v>216</v>
      </c>
      <c r="F192" s="133" t="s">
        <v>811</v>
      </c>
      <c r="G192" s="133" t="s">
        <v>2233</v>
      </c>
      <c r="H192" s="133" t="s">
        <v>2234</v>
      </c>
      <c r="I192" s="133" t="s">
        <v>888</v>
      </c>
      <c r="J192" s="133" t="s">
        <v>904</v>
      </c>
    </row>
    <row r="193" spans="1:10" s="137" customFormat="1" ht="24" customHeight="1" x14ac:dyDescent="0.2">
      <c r="A193" s="133" t="s">
        <v>660</v>
      </c>
      <c r="B193" s="131" t="s">
        <v>163</v>
      </c>
      <c r="C193" s="131" t="s">
        <v>661</v>
      </c>
      <c r="D193" s="131" t="s">
        <v>744</v>
      </c>
      <c r="E193" s="132" t="s">
        <v>216</v>
      </c>
      <c r="F193" s="133" t="s">
        <v>851</v>
      </c>
      <c r="G193" s="133" t="s">
        <v>2235</v>
      </c>
      <c r="H193" s="133" t="s">
        <v>2236</v>
      </c>
      <c r="I193" s="133" t="s">
        <v>888</v>
      </c>
      <c r="J193" s="133" t="s">
        <v>905</v>
      </c>
    </row>
    <row r="194" spans="1:10" s="137" customFormat="1" ht="36" customHeight="1" x14ac:dyDescent="0.2">
      <c r="A194" s="133" t="s">
        <v>236</v>
      </c>
      <c r="B194" s="131" t="s">
        <v>163</v>
      </c>
      <c r="C194" s="131" t="s">
        <v>237</v>
      </c>
      <c r="D194" s="131" t="s">
        <v>745</v>
      </c>
      <c r="E194" s="132" t="s">
        <v>216</v>
      </c>
      <c r="F194" s="133" t="s">
        <v>752</v>
      </c>
      <c r="G194" s="133" t="s">
        <v>2237</v>
      </c>
      <c r="H194" s="133" t="s">
        <v>2237</v>
      </c>
      <c r="I194" s="133" t="s">
        <v>888</v>
      </c>
      <c r="J194" s="133" t="s">
        <v>906</v>
      </c>
    </row>
    <row r="195" spans="1:10" s="137" customFormat="1" ht="48" customHeight="1" x14ac:dyDescent="0.2">
      <c r="A195" s="133" t="s">
        <v>450</v>
      </c>
      <c r="B195" s="131" t="s">
        <v>163</v>
      </c>
      <c r="C195" s="131" t="s">
        <v>451</v>
      </c>
      <c r="D195" s="131" t="s">
        <v>744</v>
      </c>
      <c r="E195" s="132" t="s">
        <v>216</v>
      </c>
      <c r="F195" s="133" t="s">
        <v>782</v>
      </c>
      <c r="G195" s="133" t="s">
        <v>2238</v>
      </c>
      <c r="H195" s="133" t="s">
        <v>2239</v>
      </c>
      <c r="I195" s="133" t="s">
        <v>888</v>
      </c>
      <c r="J195" s="133" t="s">
        <v>907</v>
      </c>
    </row>
    <row r="196" spans="1:10" s="137" customFormat="1" ht="48" customHeight="1" x14ac:dyDescent="0.2">
      <c r="A196" s="133" t="s">
        <v>416</v>
      </c>
      <c r="B196" s="131" t="s">
        <v>163</v>
      </c>
      <c r="C196" s="131" t="s">
        <v>417</v>
      </c>
      <c r="D196" s="131" t="s">
        <v>744</v>
      </c>
      <c r="E196" s="132" t="s">
        <v>216</v>
      </c>
      <c r="F196" s="133" t="s">
        <v>752</v>
      </c>
      <c r="G196" s="133" t="s">
        <v>2240</v>
      </c>
      <c r="H196" s="133" t="s">
        <v>2240</v>
      </c>
      <c r="I196" s="133" t="s">
        <v>888</v>
      </c>
      <c r="J196" s="133" t="s">
        <v>908</v>
      </c>
    </row>
    <row r="197" spans="1:10" s="137" customFormat="1" ht="36" customHeight="1" x14ac:dyDescent="0.2">
      <c r="A197" s="133" t="s">
        <v>400</v>
      </c>
      <c r="B197" s="131" t="s">
        <v>163</v>
      </c>
      <c r="C197" s="131" t="s">
        <v>401</v>
      </c>
      <c r="D197" s="131" t="s">
        <v>744</v>
      </c>
      <c r="E197" s="132" t="s">
        <v>216</v>
      </c>
      <c r="F197" s="133" t="s">
        <v>811</v>
      </c>
      <c r="G197" s="133" t="s">
        <v>2241</v>
      </c>
      <c r="H197" s="133" t="s">
        <v>2242</v>
      </c>
      <c r="I197" s="133" t="s">
        <v>888</v>
      </c>
      <c r="J197" s="133" t="s">
        <v>909</v>
      </c>
    </row>
    <row r="198" spans="1:10" s="137" customFormat="1" ht="48" customHeight="1" x14ac:dyDescent="0.2">
      <c r="A198" s="133" t="s">
        <v>404</v>
      </c>
      <c r="B198" s="131" t="s">
        <v>163</v>
      </c>
      <c r="C198" s="131" t="s">
        <v>405</v>
      </c>
      <c r="D198" s="131" t="s">
        <v>744</v>
      </c>
      <c r="E198" s="132" t="s">
        <v>216</v>
      </c>
      <c r="F198" s="133" t="s">
        <v>811</v>
      </c>
      <c r="G198" s="133" t="s">
        <v>2243</v>
      </c>
      <c r="H198" s="133" t="s">
        <v>2244</v>
      </c>
      <c r="I198" s="133" t="s">
        <v>888</v>
      </c>
      <c r="J198" s="133" t="s">
        <v>910</v>
      </c>
    </row>
    <row r="199" spans="1:10" s="137" customFormat="1" ht="24" customHeight="1" x14ac:dyDescent="0.2">
      <c r="A199" s="133" t="s">
        <v>420</v>
      </c>
      <c r="B199" s="131" t="s">
        <v>163</v>
      </c>
      <c r="C199" s="131" t="s">
        <v>421</v>
      </c>
      <c r="D199" s="131" t="s">
        <v>744</v>
      </c>
      <c r="E199" s="132" t="s">
        <v>216</v>
      </c>
      <c r="F199" s="133" t="s">
        <v>752</v>
      </c>
      <c r="G199" s="133" t="s">
        <v>2245</v>
      </c>
      <c r="H199" s="133" t="s">
        <v>2245</v>
      </c>
      <c r="I199" s="133" t="s">
        <v>888</v>
      </c>
      <c r="J199" s="133" t="s">
        <v>911</v>
      </c>
    </row>
    <row r="200" spans="1:10" s="137" customFormat="1" ht="24" customHeight="1" x14ac:dyDescent="0.2">
      <c r="A200" s="133" t="s">
        <v>590</v>
      </c>
      <c r="B200" s="131" t="s">
        <v>163</v>
      </c>
      <c r="C200" s="131" t="s">
        <v>591</v>
      </c>
      <c r="D200" s="131" t="s">
        <v>745</v>
      </c>
      <c r="E200" s="132" t="s">
        <v>216</v>
      </c>
      <c r="F200" s="133" t="s">
        <v>801</v>
      </c>
      <c r="G200" s="133" t="s">
        <v>2246</v>
      </c>
      <c r="H200" s="133" t="s">
        <v>2247</v>
      </c>
      <c r="I200" s="133" t="s">
        <v>888</v>
      </c>
      <c r="J200" s="133" t="s">
        <v>912</v>
      </c>
    </row>
    <row r="201" spans="1:10" s="137" customFormat="1" ht="48" customHeight="1" x14ac:dyDescent="0.2">
      <c r="A201" s="133" t="s">
        <v>462</v>
      </c>
      <c r="B201" s="131" t="s">
        <v>163</v>
      </c>
      <c r="C201" s="131" t="s">
        <v>463</v>
      </c>
      <c r="D201" s="131" t="s">
        <v>744</v>
      </c>
      <c r="E201" s="132" t="s">
        <v>216</v>
      </c>
      <c r="F201" s="133" t="s">
        <v>861</v>
      </c>
      <c r="G201" s="133" t="s">
        <v>2238</v>
      </c>
      <c r="H201" s="133" t="s">
        <v>2248</v>
      </c>
      <c r="I201" s="133" t="s">
        <v>888</v>
      </c>
      <c r="J201" s="133" t="s">
        <v>913</v>
      </c>
    </row>
    <row r="202" spans="1:10" s="137" customFormat="1" ht="36" customHeight="1" x14ac:dyDescent="0.2">
      <c r="A202" s="133" t="s">
        <v>1284</v>
      </c>
      <c r="B202" s="131" t="s">
        <v>163</v>
      </c>
      <c r="C202" s="131" t="s">
        <v>1285</v>
      </c>
      <c r="D202" s="131" t="s">
        <v>744</v>
      </c>
      <c r="E202" s="132" t="s">
        <v>216</v>
      </c>
      <c r="F202" s="133" t="s">
        <v>752</v>
      </c>
      <c r="G202" s="133" t="s">
        <v>2249</v>
      </c>
      <c r="H202" s="133" t="s">
        <v>2249</v>
      </c>
      <c r="I202" s="133" t="s">
        <v>888</v>
      </c>
      <c r="J202" s="133" t="s">
        <v>913</v>
      </c>
    </row>
    <row r="203" spans="1:10" s="137" customFormat="1" ht="36" customHeight="1" x14ac:dyDescent="0.2">
      <c r="A203" s="133" t="s">
        <v>382</v>
      </c>
      <c r="B203" s="131" t="s">
        <v>163</v>
      </c>
      <c r="C203" s="131" t="s">
        <v>383</v>
      </c>
      <c r="D203" s="131" t="s">
        <v>744</v>
      </c>
      <c r="E203" s="132" t="s">
        <v>216</v>
      </c>
      <c r="F203" s="133" t="s">
        <v>731</v>
      </c>
      <c r="G203" s="133" t="s">
        <v>2250</v>
      </c>
      <c r="H203" s="133" t="s">
        <v>2251</v>
      </c>
      <c r="I203" s="133" t="s">
        <v>888</v>
      </c>
      <c r="J203" s="133" t="s">
        <v>914</v>
      </c>
    </row>
    <row r="204" spans="1:10" s="137" customFormat="1" ht="48" customHeight="1" x14ac:dyDescent="0.2">
      <c r="A204" s="133" t="s">
        <v>414</v>
      </c>
      <c r="B204" s="131" t="s">
        <v>163</v>
      </c>
      <c r="C204" s="131" t="s">
        <v>415</v>
      </c>
      <c r="D204" s="131" t="s">
        <v>744</v>
      </c>
      <c r="E204" s="132" t="s">
        <v>216</v>
      </c>
      <c r="F204" s="133" t="s">
        <v>811</v>
      </c>
      <c r="G204" s="133" t="s">
        <v>2252</v>
      </c>
      <c r="H204" s="133" t="s">
        <v>2253</v>
      </c>
      <c r="I204" s="133" t="s">
        <v>888</v>
      </c>
      <c r="J204" s="133" t="s">
        <v>915</v>
      </c>
    </row>
    <row r="205" spans="1:10" s="137" customFormat="1" ht="24" customHeight="1" x14ac:dyDescent="0.2">
      <c r="A205" s="133" t="s">
        <v>396</v>
      </c>
      <c r="B205" s="131" t="s">
        <v>163</v>
      </c>
      <c r="C205" s="131" t="s">
        <v>397</v>
      </c>
      <c r="D205" s="131" t="s">
        <v>744</v>
      </c>
      <c r="E205" s="132" t="s">
        <v>216</v>
      </c>
      <c r="F205" s="133" t="s">
        <v>809</v>
      </c>
      <c r="G205" s="133" t="s">
        <v>2254</v>
      </c>
      <c r="H205" s="133" t="s">
        <v>2255</v>
      </c>
      <c r="I205" s="133" t="s">
        <v>888</v>
      </c>
      <c r="J205" s="133" t="s">
        <v>917</v>
      </c>
    </row>
    <row r="206" spans="1:10" s="137" customFormat="1" ht="36" customHeight="1" x14ac:dyDescent="0.2">
      <c r="A206" s="133" t="s">
        <v>470</v>
      </c>
      <c r="B206" s="131" t="s">
        <v>163</v>
      </c>
      <c r="C206" s="131" t="s">
        <v>471</v>
      </c>
      <c r="D206" s="131" t="s">
        <v>744</v>
      </c>
      <c r="E206" s="132" t="s">
        <v>216</v>
      </c>
      <c r="F206" s="133" t="s">
        <v>752</v>
      </c>
      <c r="G206" s="133" t="s">
        <v>2256</v>
      </c>
      <c r="H206" s="133" t="s">
        <v>2256</v>
      </c>
      <c r="I206" s="133" t="s">
        <v>888</v>
      </c>
      <c r="J206" s="133" t="s">
        <v>917</v>
      </c>
    </row>
    <row r="207" spans="1:10" s="137" customFormat="1" ht="24" customHeight="1" x14ac:dyDescent="0.2">
      <c r="A207" s="133" t="s">
        <v>576</v>
      </c>
      <c r="B207" s="131" t="s">
        <v>163</v>
      </c>
      <c r="C207" s="131" t="s">
        <v>577</v>
      </c>
      <c r="D207" s="131" t="s">
        <v>745</v>
      </c>
      <c r="E207" s="132" t="s">
        <v>216</v>
      </c>
      <c r="F207" s="133" t="s">
        <v>752</v>
      </c>
      <c r="G207" s="133" t="s">
        <v>2257</v>
      </c>
      <c r="H207" s="133" t="s">
        <v>2257</v>
      </c>
      <c r="I207" s="133" t="s">
        <v>888</v>
      </c>
      <c r="J207" s="133" t="s">
        <v>918</v>
      </c>
    </row>
    <row r="208" spans="1:10" s="137" customFormat="1" ht="24" customHeight="1" x14ac:dyDescent="0.2">
      <c r="A208" s="133" t="s">
        <v>262</v>
      </c>
      <c r="B208" s="131" t="s">
        <v>163</v>
      </c>
      <c r="C208" s="131" t="s">
        <v>263</v>
      </c>
      <c r="D208" s="131" t="s">
        <v>777</v>
      </c>
      <c r="E208" s="132" t="s">
        <v>216</v>
      </c>
      <c r="F208" s="133" t="s">
        <v>807</v>
      </c>
      <c r="G208" s="133" t="s">
        <v>2258</v>
      </c>
      <c r="H208" s="133" t="s">
        <v>2259</v>
      </c>
      <c r="I208" s="133" t="s">
        <v>888</v>
      </c>
      <c r="J208" s="133" t="s">
        <v>919</v>
      </c>
    </row>
    <row r="209" spans="1:10" s="137" customFormat="1" ht="48" customHeight="1" x14ac:dyDescent="0.2">
      <c r="A209" s="133" t="s">
        <v>412</v>
      </c>
      <c r="B209" s="131" t="s">
        <v>163</v>
      </c>
      <c r="C209" s="131" t="s">
        <v>413</v>
      </c>
      <c r="D209" s="131" t="s">
        <v>744</v>
      </c>
      <c r="E209" s="132" t="s">
        <v>216</v>
      </c>
      <c r="F209" s="133" t="s">
        <v>811</v>
      </c>
      <c r="G209" s="133" t="s">
        <v>2260</v>
      </c>
      <c r="H209" s="133" t="s">
        <v>2208</v>
      </c>
      <c r="I209" s="133" t="s">
        <v>888</v>
      </c>
      <c r="J209" s="133" t="s">
        <v>920</v>
      </c>
    </row>
    <row r="210" spans="1:10" s="137" customFormat="1" ht="36" customHeight="1" x14ac:dyDescent="0.2">
      <c r="A210" s="133" t="s">
        <v>418</v>
      </c>
      <c r="B210" s="131" t="s">
        <v>163</v>
      </c>
      <c r="C210" s="131" t="s">
        <v>419</v>
      </c>
      <c r="D210" s="131" t="s">
        <v>744</v>
      </c>
      <c r="E210" s="132" t="s">
        <v>216</v>
      </c>
      <c r="F210" s="133" t="s">
        <v>752</v>
      </c>
      <c r="G210" s="133" t="s">
        <v>873</v>
      </c>
      <c r="H210" s="133" t="s">
        <v>873</v>
      </c>
      <c r="I210" s="133" t="s">
        <v>888</v>
      </c>
      <c r="J210" s="133" t="s">
        <v>920</v>
      </c>
    </row>
    <row r="211" spans="1:10" s="137" customFormat="1" ht="36" customHeight="1" x14ac:dyDescent="0.2">
      <c r="A211" s="133" t="s">
        <v>380</v>
      </c>
      <c r="B211" s="131" t="s">
        <v>163</v>
      </c>
      <c r="C211" s="131" t="s">
        <v>381</v>
      </c>
      <c r="D211" s="131" t="s">
        <v>744</v>
      </c>
      <c r="E211" s="132" t="s">
        <v>216</v>
      </c>
      <c r="F211" s="133" t="s">
        <v>861</v>
      </c>
      <c r="G211" s="133" t="s">
        <v>2261</v>
      </c>
      <c r="H211" s="133" t="s">
        <v>2262</v>
      </c>
      <c r="I211" s="133" t="s">
        <v>888</v>
      </c>
      <c r="J211" s="133" t="s">
        <v>921</v>
      </c>
    </row>
    <row r="212" spans="1:10" s="137" customFormat="1" ht="24" customHeight="1" x14ac:dyDescent="0.2">
      <c r="A212" s="133" t="s">
        <v>266</v>
      </c>
      <c r="B212" s="131" t="s">
        <v>163</v>
      </c>
      <c r="C212" s="131" t="s">
        <v>267</v>
      </c>
      <c r="D212" s="131" t="s">
        <v>777</v>
      </c>
      <c r="E212" s="132" t="s">
        <v>216</v>
      </c>
      <c r="F212" s="133" t="s">
        <v>807</v>
      </c>
      <c r="G212" s="133" t="s">
        <v>2263</v>
      </c>
      <c r="H212" s="133" t="s">
        <v>2264</v>
      </c>
      <c r="I212" s="133" t="s">
        <v>888</v>
      </c>
      <c r="J212" s="133" t="s">
        <v>921</v>
      </c>
    </row>
    <row r="213" spans="1:10" s="137" customFormat="1" ht="24" customHeight="1" x14ac:dyDescent="0.2">
      <c r="A213" s="133" t="s">
        <v>268</v>
      </c>
      <c r="B213" s="131" t="s">
        <v>163</v>
      </c>
      <c r="C213" s="131" t="s">
        <v>269</v>
      </c>
      <c r="D213" s="131" t="s">
        <v>777</v>
      </c>
      <c r="E213" s="132" t="s">
        <v>227</v>
      </c>
      <c r="F213" s="133" t="s">
        <v>924</v>
      </c>
      <c r="G213" s="133" t="s">
        <v>2265</v>
      </c>
      <c r="H213" s="133" t="s">
        <v>2266</v>
      </c>
      <c r="I213" s="133" t="s">
        <v>888</v>
      </c>
      <c r="J213" s="133" t="s">
        <v>923</v>
      </c>
    </row>
    <row r="214" spans="1:10" s="137" customFormat="1" ht="48" customHeight="1" x14ac:dyDescent="0.2">
      <c r="A214" s="133" t="s">
        <v>436</v>
      </c>
      <c r="B214" s="131" t="s">
        <v>163</v>
      </c>
      <c r="C214" s="131" t="s">
        <v>437</v>
      </c>
      <c r="D214" s="131" t="s">
        <v>744</v>
      </c>
      <c r="E214" s="132" t="s">
        <v>216</v>
      </c>
      <c r="F214" s="133" t="s">
        <v>807</v>
      </c>
      <c r="G214" s="133" t="s">
        <v>2267</v>
      </c>
      <c r="H214" s="133" t="s">
        <v>2268</v>
      </c>
      <c r="I214" s="133" t="s">
        <v>922</v>
      </c>
      <c r="J214" s="133" t="s">
        <v>923</v>
      </c>
    </row>
    <row r="215" spans="1:10" s="137" customFormat="1" ht="36" customHeight="1" x14ac:dyDescent="0.2">
      <c r="A215" s="133" t="s">
        <v>392</v>
      </c>
      <c r="B215" s="131" t="s">
        <v>163</v>
      </c>
      <c r="C215" s="131" t="s">
        <v>393</v>
      </c>
      <c r="D215" s="131" t="s">
        <v>744</v>
      </c>
      <c r="E215" s="132" t="s">
        <v>216</v>
      </c>
      <c r="F215" s="133" t="s">
        <v>731</v>
      </c>
      <c r="G215" s="133" t="s">
        <v>2269</v>
      </c>
      <c r="H215" s="133" t="s">
        <v>2270</v>
      </c>
      <c r="I215" s="133" t="s">
        <v>922</v>
      </c>
      <c r="J215" s="133" t="s">
        <v>926</v>
      </c>
    </row>
    <row r="216" spans="1:10" s="137" customFormat="1" ht="24" customHeight="1" x14ac:dyDescent="0.2">
      <c r="A216" s="133" t="s">
        <v>517</v>
      </c>
      <c r="B216" s="131" t="s">
        <v>163</v>
      </c>
      <c r="C216" s="131" t="s">
        <v>518</v>
      </c>
      <c r="D216" s="131" t="s">
        <v>745</v>
      </c>
      <c r="E216" s="132" t="s">
        <v>216</v>
      </c>
      <c r="F216" s="133" t="s">
        <v>752</v>
      </c>
      <c r="G216" s="133" t="s">
        <v>2271</v>
      </c>
      <c r="H216" s="133" t="s">
        <v>2271</v>
      </c>
      <c r="I216" s="133" t="s">
        <v>922</v>
      </c>
      <c r="J216" s="133" t="s">
        <v>926</v>
      </c>
    </row>
    <row r="217" spans="1:10" s="137" customFormat="1" ht="24" customHeight="1" x14ac:dyDescent="0.2">
      <c r="A217" s="133" t="s">
        <v>523</v>
      </c>
      <c r="B217" s="131" t="s">
        <v>163</v>
      </c>
      <c r="C217" s="131" t="s">
        <v>524</v>
      </c>
      <c r="D217" s="131" t="s">
        <v>745</v>
      </c>
      <c r="E217" s="132" t="s">
        <v>216</v>
      </c>
      <c r="F217" s="133" t="s">
        <v>809</v>
      </c>
      <c r="G217" s="133" t="s">
        <v>2272</v>
      </c>
      <c r="H217" s="133" t="s">
        <v>2273</v>
      </c>
      <c r="I217" s="133" t="s">
        <v>922</v>
      </c>
      <c r="J217" s="133" t="s">
        <v>927</v>
      </c>
    </row>
    <row r="218" spans="1:10" s="137" customFormat="1" ht="36" customHeight="1" x14ac:dyDescent="0.2">
      <c r="A218" s="133" t="s">
        <v>388</v>
      </c>
      <c r="B218" s="131" t="s">
        <v>163</v>
      </c>
      <c r="C218" s="131" t="s">
        <v>389</v>
      </c>
      <c r="D218" s="131" t="s">
        <v>744</v>
      </c>
      <c r="E218" s="132" t="s">
        <v>216</v>
      </c>
      <c r="F218" s="133" t="s">
        <v>817</v>
      </c>
      <c r="G218" s="133" t="s">
        <v>2274</v>
      </c>
      <c r="H218" s="133" t="s">
        <v>2275</v>
      </c>
      <c r="I218" s="133" t="s">
        <v>922</v>
      </c>
      <c r="J218" s="133" t="s">
        <v>927</v>
      </c>
    </row>
    <row r="219" spans="1:10" s="137" customFormat="1" ht="24" customHeight="1" x14ac:dyDescent="0.2">
      <c r="A219" s="133" t="s">
        <v>521</v>
      </c>
      <c r="B219" s="131" t="s">
        <v>163</v>
      </c>
      <c r="C219" s="131" t="s">
        <v>522</v>
      </c>
      <c r="D219" s="131" t="s">
        <v>745</v>
      </c>
      <c r="E219" s="132" t="s">
        <v>216</v>
      </c>
      <c r="F219" s="133" t="s">
        <v>809</v>
      </c>
      <c r="G219" s="133" t="s">
        <v>2276</v>
      </c>
      <c r="H219" s="133" t="s">
        <v>2277</v>
      </c>
      <c r="I219" s="133" t="s">
        <v>922</v>
      </c>
      <c r="J219" s="133" t="s">
        <v>927</v>
      </c>
    </row>
    <row r="220" spans="1:10" s="137" customFormat="1" ht="36" customHeight="1" x14ac:dyDescent="0.2">
      <c r="A220" s="133" t="s">
        <v>466</v>
      </c>
      <c r="B220" s="131" t="s">
        <v>163</v>
      </c>
      <c r="C220" s="131" t="s">
        <v>467</v>
      </c>
      <c r="D220" s="131" t="s">
        <v>744</v>
      </c>
      <c r="E220" s="132" t="s">
        <v>216</v>
      </c>
      <c r="F220" s="133" t="s">
        <v>794</v>
      </c>
      <c r="G220" s="133" t="s">
        <v>2278</v>
      </c>
      <c r="H220" s="133" t="s">
        <v>2279</v>
      </c>
      <c r="I220" s="133" t="s">
        <v>922</v>
      </c>
      <c r="J220" s="133" t="s">
        <v>928</v>
      </c>
    </row>
    <row r="221" spans="1:10" s="137" customFormat="1" ht="24" customHeight="1" x14ac:dyDescent="0.2">
      <c r="A221" s="133" t="s">
        <v>230</v>
      </c>
      <c r="B221" s="131" t="s">
        <v>159</v>
      </c>
      <c r="C221" s="131" t="s">
        <v>231</v>
      </c>
      <c r="D221" s="131" t="s">
        <v>745</v>
      </c>
      <c r="E221" s="132" t="s">
        <v>216</v>
      </c>
      <c r="F221" s="133" t="s">
        <v>752</v>
      </c>
      <c r="G221" s="133" t="s">
        <v>2280</v>
      </c>
      <c r="H221" s="133" t="s">
        <v>2280</v>
      </c>
      <c r="I221" s="133" t="s">
        <v>922</v>
      </c>
      <c r="J221" s="133" t="s">
        <v>928</v>
      </c>
    </row>
    <row r="222" spans="1:10" s="137" customFormat="1" ht="48" customHeight="1" x14ac:dyDescent="0.2">
      <c r="A222" s="133" t="s">
        <v>558</v>
      </c>
      <c r="B222" s="131" t="s">
        <v>163</v>
      </c>
      <c r="C222" s="131" t="s">
        <v>559</v>
      </c>
      <c r="D222" s="131" t="s">
        <v>744</v>
      </c>
      <c r="E222" s="132" t="s">
        <v>216</v>
      </c>
      <c r="F222" s="133" t="s">
        <v>752</v>
      </c>
      <c r="G222" s="133" t="s">
        <v>2281</v>
      </c>
      <c r="H222" s="133" t="s">
        <v>2281</v>
      </c>
      <c r="I222" s="133" t="s">
        <v>922</v>
      </c>
      <c r="J222" s="133" t="s">
        <v>929</v>
      </c>
    </row>
    <row r="223" spans="1:10" s="137" customFormat="1" ht="36" customHeight="1" x14ac:dyDescent="0.2">
      <c r="A223" s="133" t="s">
        <v>394</v>
      </c>
      <c r="B223" s="131" t="s">
        <v>163</v>
      </c>
      <c r="C223" s="131" t="s">
        <v>395</v>
      </c>
      <c r="D223" s="131" t="s">
        <v>744</v>
      </c>
      <c r="E223" s="132" t="s">
        <v>216</v>
      </c>
      <c r="F223" s="133" t="s">
        <v>817</v>
      </c>
      <c r="G223" s="133" t="s">
        <v>2282</v>
      </c>
      <c r="H223" s="133" t="s">
        <v>2283</v>
      </c>
      <c r="I223" s="133" t="s">
        <v>922</v>
      </c>
      <c r="J223" s="133" t="s">
        <v>929</v>
      </c>
    </row>
    <row r="224" spans="1:10" s="137" customFormat="1" ht="48" customHeight="1" x14ac:dyDescent="0.2">
      <c r="A224" s="133" t="s">
        <v>446</v>
      </c>
      <c r="B224" s="131" t="s">
        <v>163</v>
      </c>
      <c r="C224" s="131" t="s">
        <v>447</v>
      </c>
      <c r="D224" s="131" t="s">
        <v>744</v>
      </c>
      <c r="E224" s="132" t="s">
        <v>216</v>
      </c>
      <c r="F224" s="133" t="s">
        <v>731</v>
      </c>
      <c r="G224" s="133" t="s">
        <v>2284</v>
      </c>
      <c r="H224" s="133" t="s">
        <v>2285</v>
      </c>
      <c r="I224" s="133" t="s">
        <v>922</v>
      </c>
      <c r="J224" s="133" t="s">
        <v>929</v>
      </c>
    </row>
    <row r="225" spans="1:10" s="137" customFormat="1" ht="24" customHeight="1" x14ac:dyDescent="0.2">
      <c r="A225" s="133" t="s">
        <v>544</v>
      </c>
      <c r="B225" s="131" t="s">
        <v>159</v>
      </c>
      <c r="C225" s="131" t="s">
        <v>545</v>
      </c>
      <c r="D225" s="131" t="s">
        <v>725</v>
      </c>
      <c r="E225" s="132" t="s">
        <v>216</v>
      </c>
      <c r="F225" s="133" t="s">
        <v>752</v>
      </c>
      <c r="G225" s="133" t="s">
        <v>768</v>
      </c>
      <c r="H225" s="133" t="s">
        <v>768</v>
      </c>
      <c r="I225" s="133" t="s">
        <v>922</v>
      </c>
      <c r="J225" s="133" t="s">
        <v>930</v>
      </c>
    </row>
    <row r="226" spans="1:10" s="137" customFormat="1" ht="24" customHeight="1" x14ac:dyDescent="0.2">
      <c r="A226" s="133" t="s">
        <v>390</v>
      </c>
      <c r="B226" s="131" t="s">
        <v>159</v>
      </c>
      <c r="C226" s="131" t="s">
        <v>391</v>
      </c>
      <c r="D226" s="131" t="s">
        <v>744</v>
      </c>
      <c r="E226" s="132" t="s">
        <v>216</v>
      </c>
      <c r="F226" s="133" t="s">
        <v>811</v>
      </c>
      <c r="G226" s="133" t="s">
        <v>2286</v>
      </c>
      <c r="H226" s="133" t="s">
        <v>2287</v>
      </c>
      <c r="I226" s="133" t="s">
        <v>922</v>
      </c>
      <c r="J226" s="133" t="s">
        <v>930</v>
      </c>
    </row>
    <row r="227" spans="1:10" s="137" customFormat="1" ht="36" customHeight="1" x14ac:dyDescent="0.2">
      <c r="A227" s="133" t="s">
        <v>1282</v>
      </c>
      <c r="B227" s="131" t="s">
        <v>163</v>
      </c>
      <c r="C227" s="131" t="s">
        <v>1283</v>
      </c>
      <c r="D227" s="131" t="s">
        <v>744</v>
      </c>
      <c r="E227" s="132" t="s">
        <v>216</v>
      </c>
      <c r="F227" s="133" t="s">
        <v>811</v>
      </c>
      <c r="G227" s="133" t="s">
        <v>2229</v>
      </c>
      <c r="H227" s="133" t="s">
        <v>2288</v>
      </c>
      <c r="I227" s="133" t="s">
        <v>922</v>
      </c>
      <c r="J227" s="133" t="s">
        <v>930</v>
      </c>
    </row>
    <row r="228" spans="1:10" s="137" customFormat="1" ht="48" customHeight="1" x14ac:dyDescent="0.2">
      <c r="A228" s="133" t="s">
        <v>364</v>
      </c>
      <c r="B228" s="131" t="s">
        <v>163</v>
      </c>
      <c r="C228" s="131" t="s">
        <v>365</v>
      </c>
      <c r="D228" s="131" t="s">
        <v>744</v>
      </c>
      <c r="E228" s="132" t="s">
        <v>216</v>
      </c>
      <c r="F228" s="133" t="s">
        <v>807</v>
      </c>
      <c r="G228" s="133" t="s">
        <v>1289</v>
      </c>
      <c r="H228" s="133" t="s">
        <v>2289</v>
      </c>
      <c r="I228" s="133" t="s">
        <v>922</v>
      </c>
      <c r="J228" s="133" t="s">
        <v>931</v>
      </c>
    </row>
    <row r="229" spans="1:10" s="137" customFormat="1" ht="48" customHeight="1" x14ac:dyDescent="0.2">
      <c r="A229" s="133" t="s">
        <v>438</v>
      </c>
      <c r="B229" s="131" t="s">
        <v>163</v>
      </c>
      <c r="C229" s="131" t="s">
        <v>439</v>
      </c>
      <c r="D229" s="131" t="s">
        <v>744</v>
      </c>
      <c r="E229" s="132" t="s">
        <v>216</v>
      </c>
      <c r="F229" s="133" t="s">
        <v>875</v>
      </c>
      <c r="G229" s="133" t="s">
        <v>2290</v>
      </c>
      <c r="H229" s="133" t="s">
        <v>2291</v>
      </c>
      <c r="I229" s="133" t="s">
        <v>922</v>
      </c>
      <c r="J229" s="133" t="s">
        <v>931</v>
      </c>
    </row>
    <row r="230" spans="1:10" s="137" customFormat="1" ht="48" customHeight="1" x14ac:dyDescent="0.2">
      <c r="A230" s="133" t="s">
        <v>468</v>
      </c>
      <c r="B230" s="131" t="s">
        <v>159</v>
      </c>
      <c r="C230" s="131" t="s">
        <v>469</v>
      </c>
      <c r="D230" s="131" t="s">
        <v>744</v>
      </c>
      <c r="E230" s="132" t="s">
        <v>216</v>
      </c>
      <c r="F230" s="133" t="s">
        <v>752</v>
      </c>
      <c r="G230" s="133" t="s">
        <v>2292</v>
      </c>
      <c r="H230" s="133" t="s">
        <v>2292</v>
      </c>
      <c r="I230" s="133" t="s">
        <v>922</v>
      </c>
      <c r="J230" s="133" t="s">
        <v>931</v>
      </c>
    </row>
    <row r="231" spans="1:10" s="137" customFormat="1" ht="36" customHeight="1" x14ac:dyDescent="0.2">
      <c r="A231" s="133" t="s">
        <v>260</v>
      </c>
      <c r="B231" s="131" t="s">
        <v>163</v>
      </c>
      <c r="C231" s="131" t="s">
        <v>261</v>
      </c>
      <c r="D231" s="131" t="s">
        <v>777</v>
      </c>
      <c r="E231" s="132" t="s">
        <v>227</v>
      </c>
      <c r="F231" s="133" t="s">
        <v>933</v>
      </c>
      <c r="G231" s="133" t="s">
        <v>1297</v>
      </c>
      <c r="H231" s="133" t="s">
        <v>2293</v>
      </c>
      <c r="I231" s="133" t="s">
        <v>922</v>
      </c>
      <c r="J231" s="133" t="s">
        <v>932</v>
      </c>
    </row>
    <row r="232" spans="1:10" s="137" customFormat="1" ht="48" customHeight="1" x14ac:dyDescent="0.2">
      <c r="A232" s="133" t="s">
        <v>442</v>
      </c>
      <c r="B232" s="131" t="s">
        <v>163</v>
      </c>
      <c r="C232" s="131" t="s">
        <v>443</v>
      </c>
      <c r="D232" s="131" t="s">
        <v>744</v>
      </c>
      <c r="E232" s="132" t="s">
        <v>216</v>
      </c>
      <c r="F232" s="133" t="s">
        <v>811</v>
      </c>
      <c r="G232" s="133" t="s">
        <v>940</v>
      </c>
      <c r="H232" s="133" t="s">
        <v>2294</v>
      </c>
      <c r="I232" s="133" t="s">
        <v>922</v>
      </c>
      <c r="J232" s="133" t="s">
        <v>932</v>
      </c>
    </row>
    <row r="233" spans="1:10" s="137" customFormat="1" ht="24" customHeight="1" x14ac:dyDescent="0.2">
      <c r="A233" s="133" t="s">
        <v>650</v>
      </c>
      <c r="B233" s="131" t="s">
        <v>163</v>
      </c>
      <c r="C233" s="131" t="s">
        <v>651</v>
      </c>
      <c r="D233" s="131" t="s">
        <v>744</v>
      </c>
      <c r="E233" s="132" t="s">
        <v>216</v>
      </c>
      <c r="F233" s="133" t="s">
        <v>752</v>
      </c>
      <c r="G233" s="133" t="s">
        <v>2295</v>
      </c>
      <c r="H233" s="133" t="s">
        <v>2295</v>
      </c>
      <c r="I233" s="133" t="s">
        <v>922</v>
      </c>
      <c r="J233" s="133" t="s">
        <v>932</v>
      </c>
    </row>
    <row r="234" spans="1:10" s="137" customFormat="1" ht="24" customHeight="1" x14ac:dyDescent="0.2">
      <c r="A234" s="133" t="s">
        <v>644</v>
      </c>
      <c r="B234" s="131" t="s">
        <v>159</v>
      </c>
      <c r="C234" s="131" t="s">
        <v>645</v>
      </c>
      <c r="D234" s="131" t="s">
        <v>725</v>
      </c>
      <c r="E234" s="132" t="s">
        <v>216</v>
      </c>
      <c r="F234" s="133" t="s">
        <v>817</v>
      </c>
      <c r="G234" s="133" t="s">
        <v>2261</v>
      </c>
      <c r="H234" s="133" t="s">
        <v>2296</v>
      </c>
      <c r="I234" s="133" t="s">
        <v>922</v>
      </c>
      <c r="J234" s="133" t="s">
        <v>932</v>
      </c>
    </row>
    <row r="235" spans="1:10" s="137" customFormat="1" ht="48" customHeight="1" x14ac:dyDescent="0.2">
      <c r="A235" s="133" t="s">
        <v>368</v>
      </c>
      <c r="B235" s="131" t="s">
        <v>163</v>
      </c>
      <c r="C235" s="131" t="s">
        <v>369</v>
      </c>
      <c r="D235" s="131" t="s">
        <v>744</v>
      </c>
      <c r="E235" s="132" t="s">
        <v>216</v>
      </c>
      <c r="F235" s="133" t="s">
        <v>817</v>
      </c>
      <c r="G235" s="133" t="s">
        <v>2297</v>
      </c>
      <c r="H235" s="133" t="s">
        <v>2298</v>
      </c>
      <c r="I235" s="133" t="s">
        <v>922</v>
      </c>
      <c r="J235" s="133" t="s">
        <v>935</v>
      </c>
    </row>
    <row r="236" spans="1:10" s="137" customFormat="1" ht="24" customHeight="1" x14ac:dyDescent="0.2">
      <c r="A236" s="133" t="s">
        <v>422</v>
      </c>
      <c r="B236" s="131" t="s">
        <v>163</v>
      </c>
      <c r="C236" s="131" t="s">
        <v>423</v>
      </c>
      <c r="D236" s="131" t="s">
        <v>744</v>
      </c>
      <c r="E236" s="132" t="s">
        <v>216</v>
      </c>
      <c r="F236" s="133" t="s">
        <v>811</v>
      </c>
      <c r="G236" s="133" t="s">
        <v>2299</v>
      </c>
      <c r="H236" s="133" t="s">
        <v>2300</v>
      </c>
      <c r="I236" s="133" t="s">
        <v>922</v>
      </c>
      <c r="J236" s="133" t="s">
        <v>935</v>
      </c>
    </row>
    <row r="237" spans="1:10" s="137" customFormat="1" ht="48" customHeight="1" x14ac:dyDescent="0.2">
      <c r="A237" s="133" t="s">
        <v>460</v>
      </c>
      <c r="B237" s="131" t="s">
        <v>163</v>
      </c>
      <c r="C237" s="131" t="s">
        <v>461</v>
      </c>
      <c r="D237" s="131" t="s">
        <v>744</v>
      </c>
      <c r="E237" s="132" t="s">
        <v>216</v>
      </c>
      <c r="F237" s="133" t="s">
        <v>801</v>
      </c>
      <c r="G237" s="133" t="s">
        <v>2301</v>
      </c>
      <c r="H237" s="133" t="s">
        <v>2302</v>
      </c>
      <c r="I237" s="133" t="s">
        <v>922</v>
      </c>
      <c r="J237" s="133" t="s">
        <v>935</v>
      </c>
    </row>
    <row r="238" spans="1:10" s="137" customFormat="1" ht="24" customHeight="1" x14ac:dyDescent="0.2">
      <c r="A238" s="133" t="s">
        <v>264</v>
      </c>
      <c r="B238" s="131" t="s">
        <v>163</v>
      </c>
      <c r="C238" s="131" t="s">
        <v>265</v>
      </c>
      <c r="D238" s="131" t="s">
        <v>777</v>
      </c>
      <c r="E238" s="132" t="s">
        <v>216</v>
      </c>
      <c r="F238" s="133" t="s">
        <v>936</v>
      </c>
      <c r="G238" s="133" t="s">
        <v>1290</v>
      </c>
      <c r="H238" s="133" t="s">
        <v>2303</v>
      </c>
      <c r="I238" s="133" t="s">
        <v>922</v>
      </c>
      <c r="J238" s="133" t="s">
        <v>935</v>
      </c>
    </row>
    <row r="239" spans="1:10" s="137" customFormat="1" ht="48" customHeight="1" x14ac:dyDescent="0.2">
      <c r="A239" s="133" t="s">
        <v>398</v>
      </c>
      <c r="B239" s="131" t="s">
        <v>163</v>
      </c>
      <c r="C239" s="131" t="s">
        <v>399</v>
      </c>
      <c r="D239" s="131" t="s">
        <v>744</v>
      </c>
      <c r="E239" s="132" t="s">
        <v>216</v>
      </c>
      <c r="F239" s="133" t="s">
        <v>811</v>
      </c>
      <c r="G239" s="133" t="s">
        <v>2304</v>
      </c>
      <c r="H239" s="133" t="s">
        <v>2305</v>
      </c>
      <c r="I239" s="133" t="s">
        <v>922</v>
      </c>
      <c r="J239" s="133" t="s">
        <v>938</v>
      </c>
    </row>
    <row r="240" spans="1:10" s="137" customFormat="1" ht="36" customHeight="1" x14ac:dyDescent="0.2">
      <c r="A240" s="133" t="s">
        <v>542</v>
      </c>
      <c r="B240" s="131" t="s">
        <v>163</v>
      </c>
      <c r="C240" s="131" t="s">
        <v>543</v>
      </c>
      <c r="D240" s="131" t="s">
        <v>744</v>
      </c>
      <c r="E240" s="132" t="s">
        <v>216</v>
      </c>
      <c r="F240" s="133" t="s">
        <v>801</v>
      </c>
      <c r="G240" s="133" t="s">
        <v>2306</v>
      </c>
      <c r="H240" s="133" t="s">
        <v>2307</v>
      </c>
      <c r="I240" s="133" t="s">
        <v>922</v>
      </c>
      <c r="J240" s="133" t="s">
        <v>938</v>
      </c>
    </row>
    <row r="241" spans="1:10" s="137" customFormat="1" ht="36" customHeight="1" x14ac:dyDescent="0.2">
      <c r="A241" s="133" t="s">
        <v>533</v>
      </c>
      <c r="B241" s="131" t="s">
        <v>163</v>
      </c>
      <c r="C241" s="131" t="s">
        <v>534</v>
      </c>
      <c r="D241" s="131" t="s">
        <v>745</v>
      </c>
      <c r="E241" s="132" t="s">
        <v>216</v>
      </c>
      <c r="F241" s="133" t="s">
        <v>801</v>
      </c>
      <c r="G241" s="133" t="s">
        <v>2308</v>
      </c>
      <c r="H241" s="133" t="s">
        <v>2309</v>
      </c>
      <c r="I241" s="133" t="s">
        <v>922</v>
      </c>
      <c r="J241" s="133" t="s">
        <v>938</v>
      </c>
    </row>
    <row r="242" spans="1:10" s="137" customFormat="1" ht="36" customHeight="1" x14ac:dyDescent="0.2">
      <c r="A242" s="133" t="s">
        <v>376</v>
      </c>
      <c r="B242" s="131" t="s">
        <v>163</v>
      </c>
      <c r="C242" s="131" t="s">
        <v>377</v>
      </c>
      <c r="D242" s="131" t="s">
        <v>744</v>
      </c>
      <c r="E242" s="132" t="s">
        <v>216</v>
      </c>
      <c r="F242" s="133" t="s">
        <v>811</v>
      </c>
      <c r="G242" s="133" t="s">
        <v>2310</v>
      </c>
      <c r="H242" s="133" t="s">
        <v>2311</v>
      </c>
      <c r="I242" s="133" t="s">
        <v>922</v>
      </c>
      <c r="J242" s="133" t="s">
        <v>938</v>
      </c>
    </row>
    <row r="243" spans="1:10" s="137" customFormat="1" ht="36" customHeight="1" x14ac:dyDescent="0.2">
      <c r="A243" s="133" t="s">
        <v>408</v>
      </c>
      <c r="B243" s="131" t="s">
        <v>163</v>
      </c>
      <c r="C243" s="131" t="s">
        <v>409</v>
      </c>
      <c r="D243" s="131" t="s">
        <v>744</v>
      </c>
      <c r="E243" s="132" t="s">
        <v>216</v>
      </c>
      <c r="F243" s="133" t="s">
        <v>752</v>
      </c>
      <c r="G243" s="133" t="s">
        <v>2312</v>
      </c>
      <c r="H243" s="133" t="s">
        <v>2312</v>
      </c>
      <c r="I243" s="133" t="s">
        <v>922</v>
      </c>
      <c r="J243" s="133" t="s">
        <v>938</v>
      </c>
    </row>
    <row r="244" spans="1:10" s="137" customFormat="1" ht="48" customHeight="1" x14ac:dyDescent="0.2">
      <c r="A244" s="133" t="s">
        <v>410</v>
      </c>
      <c r="B244" s="131" t="s">
        <v>163</v>
      </c>
      <c r="C244" s="131" t="s">
        <v>411</v>
      </c>
      <c r="D244" s="131" t="s">
        <v>744</v>
      </c>
      <c r="E244" s="132" t="s">
        <v>216</v>
      </c>
      <c r="F244" s="133" t="s">
        <v>752</v>
      </c>
      <c r="G244" s="133" t="s">
        <v>2313</v>
      </c>
      <c r="H244" s="133" t="s">
        <v>2313</v>
      </c>
      <c r="I244" s="133" t="s">
        <v>922</v>
      </c>
      <c r="J244" s="133" t="s">
        <v>939</v>
      </c>
    </row>
    <row r="245" spans="1:10" s="137" customFormat="1" ht="24" customHeight="1" x14ac:dyDescent="0.2">
      <c r="A245" s="133" t="s">
        <v>550</v>
      </c>
      <c r="B245" s="131" t="s">
        <v>159</v>
      </c>
      <c r="C245" s="131" t="s">
        <v>551</v>
      </c>
      <c r="D245" s="131" t="s">
        <v>725</v>
      </c>
      <c r="E245" s="132" t="s">
        <v>216</v>
      </c>
      <c r="F245" s="133" t="s">
        <v>752</v>
      </c>
      <c r="G245" s="133" t="s">
        <v>2314</v>
      </c>
      <c r="H245" s="133" t="s">
        <v>2314</v>
      </c>
      <c r="I245" s="133" t="s">
        <v>922</v>
      </c>
      <c r="J245" s="133" t="s">
        <v>939</v>
      </c>
    </row>
    <row r="246" spans="1:10" s="137" customFormat="1" ht="48" customHeight="1" x14ac:dyDescent="0.2">
      <c r="A246" s="133" t="s">
        <v>448</v>
      </c>
      <c r="B246" s="131" t="s">
        <v>163</v>
      </c>
      <c r="C246" s="131" t="s">
        <v>449</v>
      </c>
      <c r="D246" s="131" t="s">
        <v>744</v>
      </c>
      <c r="E246" s="132" t="s">
        <v>216</v>
      </c>
      <c r="F246" s="133" t="s">
        <v>811</v>
      </c>
      <c r="G246" s="133" t="s">
        <v>2315</v>
      </c>
      <c r="H246" s="133" t="s">
        <v>2316</v>
      </c>
      <c r="I246" s="133" t="s">
        <v>922</v>
      </c>
      <c r="J246" s="133" t="s">
        <v>939</v>
      </c>
    </row>
    <row r="247" spans="1:10" s="137" customFormat="1" ht="36" customHeight="1" x14ac:dyDescent="0.2">
      <c r="A247" s="133" t="s">
        <v>386</v>
      </c>
      <c r="B247" s="131" t="s">
        <v>163</v>
      </c>
      <c r="C247" s="131" t="s">
        <v>387</v>
      </c>
      <c r="D247" s="131" t="s">
        <v>744</v>
      </c>
      <c r="E247" s="132" t="s">
        <v>216</v>
      </c>
      <c r="F247" s="133" t="s">
        <v>811</v>
      </c>
      <c r="G247" s="133" t="s">
        <v>2317</v>
      </c>
      <c r="H247" s="133" t="s">
        <v>1288</v>
      </c>
      <c r="I247" s="133" t="s">
        <v>922</v>
      </c>
      <c r="J247" s="133" t="s">
        <v>939</v>
      </c>
    </row>
    <row r="248" spans="1:10" s="137" customFormat="1" ht="36" customHeight="1" x14ac:dyDescent="0.2">
      <c r="A248" s="133" t="s">
        <v>372</v>
      </c>
      <c r="B248" s="131" t="s">
        <v>159</v>
      </c>
      <c r="C248" s="131" t="s">
        <v>373</v>
      </c>
      <c r="D248" s="131" t="s">
        <v>725</v>
      </c>
      <c r="E248" s="132" t="s">
        <v>216</v>
      </c>
      <c r="F248" s="133" t="s">
        <v>811</v>
      </c>
      <c r="G248" s="133" t="s">
        <v>2318</v>
      </c>
      <c r="H248" s="133" t="s">
        <v>2319</v>
      </c>
      <c r="I248" s="133" t="s">
        <v>922</v>
      </c>
      <c r="J248" s="133" t="s">
        <v>939</v>
      </c>
    </row>
    <row r="249" spans="1:10" s="137" customFormat="1" ht="36" customHeight="1" x14ac:dyDescent="0.2">
      <c r="A249" s="133" t="s">
        <v>366</v>
      </c>
      <c r="B249" s="131" t="s">
        <v>163</v>
      </c>
      <c r="C249" s="131" t="s">
        <v>367</v>
      </c>
      <c r="D249" s="131" t="s">
        <v>744</v>
      </c>
      <c r="E249" s="132" t="s">
        <v>216</v>
      </c>
      <c r="F249" s="133" t="s">
        <v>817</v>
      </c>
      <c r="G249" s="133" t="s">
        <v>2320</v>
      </c>
      <c r="H249" s="133" t="s">
        <v>2321</v>
      </c>
      <c r="I249" s="133" t="s">
        <v>922</v>
      </c>
      <c r="J249" s="133" t="s">
        <v>939</v>
      </c>
    </row>
    <row r="250" spans="1:10" s="137" customFormat="1" ht="36" customHeight="1" x14ac:dyDescent="0.2">
      <c r="A250" s="133" t="s">
        <v>370</v>
      </c>
      <c r="B250" s="131" t="s">
        <v>159</v>
      </c>
      <c r="C250" s="131" t="s">
        <v>371</v>
      </c>
      <c r="D250" s="131" t="s">
        <v>744</v>
      </c>
      <c r="E250" s="132" t="s">
        <v>216</v>
      </c>
      <c r="F250" s="133" t="s">
        <v>801</v>
      </c>
      <c r="G250" s="133" t="s">
        <v>2322</v>
      </c>
      <c r="H250" s="133" t="s">
        <v>2323</v>
      </c>
      <c r="I250" s="133" t="s">
        <v>922</v>
      </c>
      <c r="J250" s="133" t="s">
        <v>939</v>
      </c>
    </row>
    <row r="251" spans="1:10" s="137" customFormat="1" ht="24" customHeight="1" x14ac:dyDescent="0.2">
      <c r="A251" s="133" t="s">
        <v>270</v>
      </c>
      <c r="B251" s="131" t="s">
        <v>163</v>
      </c>
      <c r="C251" s="131" t="s">
        <v>271</v>
      </c>
      <c r="D251" s="131" t="s">
        <v>777</v>
      </c>
      <c r="E251" s="132" t="s">
        <v>216</v>
      </c>
      <c r="F251" s="133" t="s">
        <v>882</v>
      </c>
      <c r="G251" s="133" t="s">
        <v>2265</v>
      </c>
      <c r="H251" s="133" t="s">
        <v>2324</v>
      </c>
      <c r="I251" s="133" t="s">
        <v>922</v>
      </c>
      <c r="J251" s="133" t="s">
        <v>941</v>
      </c>
    </row>
    <row r="252" spans="1:10" s="137" customFormat="1" ht="24" customHeight="1" x14ac:dyDescent="0.2">
      <c r="A252" s="133" t="s">
        <v>546</v>
      </c>
      <c r="B252" s="131" t="s">
        <v>159</v>
      </c>
      <c r="C252" s="131" t="s">
        <v>547</v>
      </c>
      <c r="D252" s="131" t="s">
        <v>725</v>
      </c>
      <c r="E252" s="132" t="s">
        <v>216</v>
      </c>
      <c r="F252" s="133" t="s">
        <v>752</v>
      </c>
      <c r="G252" s="133" t="s">
        <v>2274</v>
      </c>
      <c r="H252" s="133" t="s">
        <v>2274</v>
      </c>
      <c r="I252" s="133" t="s">
        <v>922</v>
      </c>
      <c r="J252" s="133" t="s">
        <v>941</v>
      </c>
    </row>
    <row r="253" spans="1:10" s="137" customFormat="1" ht="48" customHeight="1" x14ac:dyDescent="0.2">
      <c r="A253" s="133" t="s">
        <v>440</v>
      </c>
      <c r="B253" s="131" t="s">
        <v>163</v>
      </c>
      <c r="C253" s="131" t="s">
        <v>441</v>
      </c>
      <c r="D253" s="131" t="s">
        <v>744</v>
      </c>
      <c r="E253" s="132" t="s">
        <v>216</v>
      </c>
      <c r="F253" s="133" t="s">
        <v>752</v>
      </c>
      <c r="G253" s="133" t="s">
        <v>2325</v>
      </c>
      <c r="H253" s="133" t="s">
        <v>2325</v>
      </c>
      <c r="I253" s="133" t="s">
        <v>922</v>
      </c>
      <c r="J253" s="133" t="s">
        <v>941</v>
      </c>
    </row>
    <row r="254" spans="1:10" s="137" customFormat="1" ht="36" customHeight="1" x14ac:dyDescent="0.2">
      <c r="A254" s="133" t="s">
        <v>374</v>
      </c>
      <c r="B254" s="131" t="s">
        <v>163</v>
      </c>
      <c r="C254" s="131" t="s">
        <v>375</v>
      </c>
      <c r="D254" s="131" t="s">
        <v>744</v>
      </c>
      <c r="E254" s="132" t="s">
        <v>216</v>
      </c>
      <c r="F254" s="133" t="s">
        <v>811</v>
      </c>
      <c r="G254" s="133" t="s">
        <v>2326</v>
      </c>
      <c r="H254" s="133" t="s">
        <v>2327</v>
      </c>
      <c r="I254" s="133" t="s">
        <v>922</v>
      </c>
      <c r="J254" s="133" t="s">
        <v>941</v>
      </c>
    </row>
    <row r="255" spans="1:10" s="137" customFormat="1" ht="48" customHeight="1" x14ac:dyDescent="0.2">
      <c r="A255" s="133" t="s">
        <v>454</v>
      </c>
      <c r="B255" s="131" t="s">
        <v>163</v>
      </c>
      <c r="C255" s="131" t="s">
        <v>455</v>
      </c>
      <c r="D255" s="131" t="s">
        <v>744</v>
      </c>
      <c r="E255" s="132" t="s">
        <v>216</v>
      </c>
      <c r="F255" s="133" t="s">
        <v>752</v>
      </c>
      <c r="G255" s="133" t="s">
        <v>2328</v>
      </c>
      <c r="H255" s="133" t="s">
        <v>2328</v>
      </c>
      <c r="I255" s="133" t="s">
        <v>922</v>
      </c>
      <c r="J255" s="133" t="s">
        <v>941</v>
      </c>
    </row>
    <row r="256" spans="1:10" s="137" customFormat="1" ht="24" customHeight="1" x14ac:dyDescent="0.2">
      <c r="A256" s="133" t="s">
        <v>274</v>
      </c>
      <c r="B256" s="131" t="s">
        <v>163</v>
      </c>
      <c r="C256" s="131" t="s">
        <v>275</v>
      </c>
      <c r="D256" s="131" t="s">
        <v>777</v>
      </c>
      <c r="E256" s="132" t="s">
        <v>216</v>
      </c>
      <c r="F256" s="133" t="s">
        <v>875</v>
      </c>
      <c r="G256" s="133" t="s">
        <v>2329</v>
      </c>
      <c r="H256" s="133" t="s">
        <v>2330</v>
      </c>
      <c r="I256" s="133" t="s">
        <v>922</v>
      </c>
      <c r="J256" s="133" t="s">
        <v>941</v>
      </c>
    </row>
    <row r="257" spans="1:10" x14ac:dyDescent="0.2">
      <c r="A257" s="197"/>
      <c r="B257" s="197"/>
      <c r="C257" s="197"/>
      <c r="D257" s="102"/>
      <c r="E257" s="101"/>
      <c r="F257" s="198"/>
      <c r="G257" s="197"/>
      <c r="H257" s="199"/>
      <c r="I257" s="197"/>
      <c r="J257" s="197"/>
    </row>
    <row r="258" spans="1:10" x14ac:dyDescent="0.2">
      <c r="A258" s="197"/>
      <c r="B258" s="197"/>
      <c r="C258" s="197"/>
      <c r="D258" s="102"/>
      <c r="E258" s="101"/>
      <c r="F258" s="198"/>
      <c r="G258" s="197"/>
      <c r="H258" s="199"/>
      <c r="I258" s="197"/>
      <c r="J258" s="197"/>
    </row>
    <row r="259" spans="1:10" x14ac:dyDescent="0.2">
      <c r="A259" s="197"/>
      <c r="B259" s="197"/>
      <c r="C259" s="197"/>
      <c r="D259" s="102"/>
      <c r="E259" s="101"/>
      <c r="F259" s="198"/>
      <c r="G259" s="197"/>
      <c r="H259" s="199"/>
      <c r="I259" s="197"/>
      <c r="J259" s="197"/>
    </row>
    <row r="260" spans="1:10" x14ac:dyDescent="0.2">
      <c r="A260" s="100"/>
      <c r="B260" s="100"/>
      <c r="C260" s="100"/>
      <c r="D260" s="100"/>
      <c r="E260" s="100"/>
      <c r="F260" s="100"/>
      <c r="G260" s="100"/>
      <c r="H260" s="100"/>
      <c r="I260" s="100"/>
      <c r="J260" s="100"/>
    </row>
  </sheetData>
  <mergeCells count="18">
    <mergeCell ref="A259:C259"/>
    <mergeCell ref="F259:G259"/>
    <mergeCell ref="H259:J259"/>
    <mergeCell ref="A257:C257"/>
    <mergeCell ref="F257:G257"/>
    <mergeCell ref="H257:J257"/>
    <mergeCell ref="A258:C258"/>
    <mergeCell ref="F258:G258"/>
    <mergeCell ref="H258:J258"/>
    <mergeCell ref="I4:J5"/>
    <mergeCell ref="I6:J9"/>
    <mergeCell ref="A1:H1"/>
    <mergeCell ref="A2:H2"/>
    <mergeCell ref="A3:H3"/>
    <mergeCell ref="A4:H4"/>
    <mergeCell ref="A5:H5"/>
    <mergeCell ref="A6:H6"/>
    <mergeCell ref="A7:H7"/>
  </mergeCells>
  <printOptions horizontalCentered="1"/>
  <pageMargins left="0.51181102362204722" right="0.51181102362204722" top="0.78740157480314965" bottom="0.78740157480314965" header="0.31496062992125984" footer="0.31496062992125984"/>
  <pageSetup paperSize="9" scale="56" fitToHeight="0" orientation="landscape" r:id="rId1"/>
  <headerFooter>
    <oddFooter>&amp;R&amp;G</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2"/>
  <sheetViews>
    <sheetView view="pageBreakPreview" zoomScaleNormal="100" zoomScaleSheetLayoutView="100" workbookViewId="0">
      <selection activeCell="E11" sqref="E11:F11"/>
    </sheetView>
  </sheetViews>
  <sheetFormatPr defaultRowHeight="14.25" x14ac:dyDescent="0.2"/>
  <cols>
    <col min="1" max="1" width="13.25" customWidth="1"/>
    <col min="2" max="2" width="13.625" customWidth="1"/>
    <col min="3" max="3" width="8.625" customWidth="1"/>
    <col min="4" max="4" width="48" customWidth="1"/>
    <col min="5" max="5" width="16" customWidth="1"/>
    <col min="6" max="6" width="14.125" customWidth="1"/>
    <col min="7" max="7" width="8" customWidth="1"/>
    <col min="8" max="8" width="16" customWidth="1"/>
    <col min="9" max="9" width="12.625" customWidth="1"/>
    <col min="10" max="10" width="14.625" customWidth="1"/>
  </cols>
  <sheetData>
    <row r="1" spans="1:11" ht="26.25" customHeight="1" x14ac:dyDescent="0.2">
      <c r="A1" s="287" t="s">
        <v>5</v>
      </c>
      <c r="B1" s="287"/>
      <c r="C1" s="287"/>
      <c r="D1" s="287"/>
      <c r="E1" s="287"/>
      <c r="F1" s="287"/>
      <c r="G1" s="287"/>
      <c r="H1" s="287"/>
      <c r="I1" s="287"/>
      <c r="J1" s="287"/>
    </row>
    <row r="2" spans="1:11" ht="14.25" customHeight="1" x14ac:dyDescent="0.2">
      <c r="A2" s="288" t="s">
        <v>6</v>
      </c>
      <c r="B2" s="288"/>
      <c r="C2" s="288"/>
      <c r="D2" s="288"/>
      <c r="E2" s="288"/>
      <c r="F2" s="288"/>
      <c r="G2" s="288"/>
      <c r="H2" s="288"/>
      <c r="I2" s="288"/>
      <c r="J2" s="288"/>
    </row>
    <row r="3" spans="1:11" ht="14.25" customHeight="1" x14ac:dyDescent="0.2">
      <c r="A3" s="288" t="s">
        <v>122</v>
      </c>
      <c r="B3" s="288"/>
      <c r="C3" s="288"/>
      <c r="D3" s="288"/>
      <c r="E3" s="288"/>
      <c r="F3" s="288"/>
      <c r="G3" s="288"/>
      <c r="H3" s="288"/>
      <c r="I3" s="288"/>
      <c r="J3" s="288"/>
    </row>
    <row r="4" spans="1:11" ht="18.75" customHeight="1" x14ac:dyDescent="0.2">
      <c r="A4" s="287" t="s">
        <v>181</v>
      </c>
      <c r="B4" s="287"/>
      <c r="C4" s="287"/>
      <c r="D4" s="287"/>
      <c r="E4" s="287"/>
      <c r="F4" s="287"/>
      <c r="G4" s="287"/>
      <c r="H4" s="287"/>
      <c r="I4" s="74"/>
      <c r="J4" s="201" t="s">
        <v>0</v>
      </c>
      <c r="K4" s="2"/>
    </row>
    <row r="5" spans="1:11" ht="14.25" customHeight="1" x14ac:dyDescent="0.2">
      <c r="A5" s="287" t="s">
        <v>182</v>
      </c>
      <c r="B5" s="287"/>
      <c r="C5" s="287"/>
      <c r="D5" s="287"/>
      <c r="E5" s="287"/>
      <c r="F5" s="287"/>
      <c r="G5" s="287"/>
      <c r="H5" s="287"/>
      <c r="I5" s="74"/>
      <c r="J5" s="201"/>
      <c r="K5" s="2"/>
    </row>
    <row r="6" spans="1:11" ht="14.25" customHeight="1" x14ac:dyDescent="0.2">
      <c r="A6" s="288" t="s">
        <v>2466</v>
      </c>
      <c r="B6" s="288"/>
      <c r="C6" s="288"/>
      <c r="D6" s="288"/>
      <c r="E6" s="288"/>
      <c r="F6" s="288"/>
      <c r="G6" s="288"/>
      <c r="H6" s="288"/>
      <c r="I6" s="59"/>
      <c r="J6" s="203" t="s">
        <v>1</v>
      </c>
      <c r="K6" s="2"/>
    </row>
    <row r="7" spans="1:11" ht="14.25" customHeight="1" x14ac:dyDescent="0.2">
      <c r="A7" s="49"/>
      <c r="B7" s="49"/>
      <c r="C7" s="49"/>
      <c r="D7" s="49"/>
      <c r="E7" s="49"/>
      <c r="F7" s="49"/>
      <c r="G7" s="49"/>
      <c r="H7" s="54"/>
      <c r="I7" s="59"/>
      <c r="J7" s="203"/>
      <c r="K7" s="2"/>
    </row>
    <row r="8" spans="1:11" ht="12.75" customHeight="1" x14ac:dyDescent="0.25">
      <c r="A8" s="295" t="s">
        <v>123</v>
      </c>
      <c r="B8" s="295"/>
      <c r="C8" s="295"/>
      <c r="D8" s="295"/>
      <c r="E8" s="295"/>
      <c r="F8" s="295"/>
      <c r="G8" s="295"/>
      <c r="H8" s="295"/>
      <c r="I8" s="295"/>
      <c r="J8" s="203"/>
      <c r="K8" s="2"/>
    </row>
    <row r="9" spans="1:11" s="52" customFormat="1" ht="28.5" customHeight="1" x14ac:dyDescent="0.2">
      <c r="A9" s="297" t="s">
        <v>124</v>
      </c>
      <c r="B9" s="297"/>
      <c r="C9" s="297"/>
      <c r="D9" s="297"/>
      <c r="E9" s="297"/>
      <c r="F9" s="297"/>
      <c r="G9" s="297"/>
      <c r="H9" s="297"/>
      <c r="I9" s="297"/>
      <c r="J9" s="203"/>
      <c r="K9" s="2"/>
    </row>
    <row r="10" spans="1:11" x14ac:dyDescent="0.2">
      <c r="A10" s="72" t="s">
        <v>2462</v>
      </c>
      <c r="B10" s="58"/>
      <c r="C10" s="58"/>
      <c r="D10" s="58"/>
      <c r="E10" s="58"/>
      <c r="F10" s="58"/>
      <c r="G10" s="290" t="s">
        <v>2468</v>
      </c>
      <c r="H10" s="290"/>
      <c r="I10" s="2"/>
      <c r="J10" s="204"/>
      <c r="K10" s="2"/>
    </row>
    <row r="11" spans="1:11" s="92" customFormat="1" ht="18" customHeight="1" x14ac:dyDescent="0.2">
      <c r="A11" s="148" t="s">
        <v>157</v>
      </c>
      <c r="B11" s="150" t="s">
        <v>2</v>
      </c>
      <c r="C11" s="148" t="s">
        <v>154</v>
      </c>
      <c r="D11" s="148" t="s">
        <v>3</v>
      </c>
      <c r="E11" s="196" t="s">
        <v>175</v>
      </c>
      <c r="F11" s="196"/>
      <c r="G11" s="149" t="s">
        <v>155</v>
      </c>
      <c r="H11" s="150" t="s">
        <v>4</v>
      </c>
      <c r="I11" s="150" t="s">
        <v>156</v>
      </c>
      <c r="J11" s="150" t="s">
        <v>138</v>
      </c>
      <c r="K11" s="137"/>
    </row>
    <row r="12" spans="1:11" s="92" customFormat="1" ht="24" customHeight="1" x14ac:dyDescent="0.2">
      <c r="A12" s="151" t="s">
        <v>943</v>
      </c>
      <c r="B12" s="153" t="s">
        <v>158</v>
      </c>
      <c r="C12" s="151" t="s">
        <v>159</v>
      </c>
      <c r="D12" s="151" t="s">
        <v>160</v>
      </c>
      <c r="E12" s="291" t="s">
        <v>725</v>
      </c>
      <c r="F12" s="291"/>
      <c r="G12" s="152" t="s">
        <v>213</v>
      </c>
      <c r="H12" s="155">
        <v>1</v>
      </c>
      <c r="I12" s="154">
        <v>5649.08</v>
      </c>
      <c r="J12" s="154">
        <v>5649.08</v>
      </c>
      <c r="K12" s="137"/>
    </row>
    <row r="13" spans="1:11" s="92" customFormat="1" ht="24" customHeight="1" x14ac:dyDescent="0.2">
      <c r="A13" s="157" t="s">
        <v>944</v>
      </c>
      <c r="B13" s="159" t="s">
        <v>111</v>
      </c>
      <c r="C13" s="157" t="s">
        <v>163</v>
      </c>
      <c r="D13" s="157" t="s">
        <v>112</v>
      </c>
      <c r="E13" s="292" t="s">
        <v>725</v>
      </c>
      <c r="F13" s="292"/>
      <c r="G13" s="158" t="s">
        <v>113</v>
      </c>
      <c r="H13" s="161">
        <v>30.6</v>
      </c>
      <c r="I13" s="160">
        <v>92.27</v>
      </c>
      <c r="J13" s="160">
        <v>2823.46</v>
      </c>
      <c r="K13" s="137"/>
    </row>
    <row r="14" spans="1:11" s="92" customFormat="1" ht="24" customHeight="1" x14ac:dyDescent="0.2">
      <c r="A14" s="157" t="s">
        <v>944</v>
      </c>
      <c r="B14" s="159" t="s">
        <v>114</v>
      </c>
      <c r="C14" s="157" t="s">
        <v>163</v>
      </c>
      <c r="D14" s="157" t="s">
        <v>115</v>
      </c>
      <c r="E14" s="292" t="s">
        <v>725</v>
      </c>
      <c r="F14" s="292"/>
      <c r="G14" s="158" t="s">
        <v>113</v>
      </c>
      <c r="H14" s="161">
        <v>40.799999999999997</v>
      </c>
      <c r="I14" s="160">
        <v>37.67</v>
      </c>
      <c r="J14" s="160">
        <v>1536.93</v>
      </c>
      <c r="K14" s="137"/>
    </row>
    <row r="15" spans="1:11" s="92" customFormat="1" ht="24" customHeight="1" x14ac:dyDescent="0.2">
      <c r="A15" s="157" t="s">
        <v>944</v>
      </c>
      <c r="B15" s="159" t="s">
        <v>116</v>
      </c>
      <c r="C15" s="157" t="s">
        <v>163</v>
      </c>
      <c r="D15" s="157" t="s">
        <v>117</v>
      </c>
      <c r="E15" s="292" t="s">
        <v>725</v>
      </c>
      <c r="F15" s="292"/>
      <c r="G15" s="158" t="s">
        <v>113</v>
      </c>
      <c r="H15" s="161">
        <v>79.5</v>
      </c>
      <c r="I15" s="160">
        <v>16.21</v>
      </c>
      <c r="J15" s="160">
        <v>1288.69</v>
      </c>
      <c r="K15" s="137"/>
    </row>
    <row r="16" spans="1:11" s="92" customFormat="1" x14ac:dyDescent="0.2">
      <c r="A16" s="167"/>
      <c r="B16" s="167"/>
      <c r="C16" s="167"/>
      <c r="D16" s="167"/>
      <c r="E16" s="167" t="s">
        <v>945</v>
      </c>
      <c r="F16" s="168">
        <v>2564.2352941176468</v>
      </c>
      <c r="G16" s="167" t="s">
        <v>946</v>
      </c>
      <c r="H16" s="168">
        <v>2884.76</v>
      </c>
      <c r="I16" s="167" t="s">
        <v>947</v>
      </c>
      <c r="J16" s="168">
        <v>5449</v>
      </c>
      <c r="K16" s="137"/>
    </row>
    <row r="17" spans="1:11" s="92" customFormat="1" ht="15" thickBot="1" x14ac:dyDescent="0.25">
      <c r="A17" s="167"/>
      <c r="B17" s="167"/>
      <c r="C17" s="167"/>
      <c r="D17" s="167"/>
      <c r="E17" s="167" t="s">
        <v>948</v>
      </c>
      <c r="F17" s="168">
        <v>1149.02</v>
      </c>
      <c r="G17" s="167"/>
      <c r="H17" s="293" t="s">
        <v>949</v>
      </c>
      <c r="I17" s="293"/>
      <c r="J17" s="168">
        <v>6798.1</v>
      </c>
      <c r="K17" s="137"/>
    </row>
    <row r="18" spans="1:11" s="92" customFormat="1" ht="0.95" customHeight="1" thickTop="1" x14ac:dyDescent="0.2">
      <c r="A18" s="156"/>
      <c r="B18" s="156"/>
      <c r="C18" s="156"/>
      <c r="D18" s="156"/>
      <c r="E18" s="156"/>
      <c r="F18" s="156"/>
      <c r="G18" s="156"/>
      <c r="H18" s="156"/>
      <c r="I18" s="156"/>
      <c r="J18" s="156"/>
      <c r="K18" s="137"/>
    </row>
    <row r="19" spans="1:11" s="92" customFormat="1" ht="18" customHeight="1" x14ac:dyDescent="0.2">
      <c r="A19" s="148" t="s">
        <v>1329</v>
      </c>
      <c r="B19" s="150" t="s">
        <v>2</v>
      </c>
      <c r="C19" s="148" t="s">
        <v>154</v>
      </c>
      <c r="D19" s="148" t="s">
        <v>3</v>
      </c>
      <c r="E19" s="196" t="s">
        <v>175</v>
      </c>
      <c r="F19" s="196"/>
      <c r="G19" s="149" t="s">
        <v>155</v>
      </c>
      <c r="H19" s="150" t="s">
        <v>4</v>
      </c>
      <c r="I19" s="150" t="s">
        <v>156</v>
      </c>
      <c r="J19" s="150" t="s">
        <v>138</v>
      </c>
      <c r="K19" s="137"/>
    </row>
    <row r="20" spans="1:11" s="92" customFormat="1" ht="24" customHeight="1" x14ac:dyDescent="0.2">
      <c r="A20" s="151" t="s">
        <v>943</v>
      </c>
      <c r="B20" s="153" t="s">
        <v>161</v>
      </c>
      <c r="C20" s="151" t="s">
        <v>159</v>
      </c>
      <c r="D20" s="151" t="s">
        <v>162</v>
      </c>
      <c r="E20" s="291" t="s">
        <v>725</v>
      </c>
      <c r="F20" s="291"/>
      <c r="G20" s="152" t="s">
        <v>254</v>
      </c>
      <c r="H20" s="155">
        <v>1</v>
      </c>
      <c r="I20" s="154">
        <v>309.38</v>
      </c>
      <c r="J20" s="154">
        <v>309.38</v>
      </c>
      <c r="K20" s="137"/>
    </row>
    <row r="21" spans="1:11" s="92" customFormat="1" ht="24" customHeight="1" x14ac:dyDescent="0.2">
      <c r="A21" s="157" t="s">
        <v>944</v>
      </c>
      <c r="B21" s="159" t="s">
        <v>1072</v>
      </c>
      <c r="C21" s="157" t="s">
        <v>163</v>
      </c>
      <c r="D21" s="157" t="s">
        <v>1073</v>
      </c>
      <c r="E21" s="292" t="s">
        <v>725</v>
      </c>
      <c r="F21" s="292"/>
      <c r="G21" s="158" t="s">
        <v>113</v>
      </c>
      <c r="H21" s="161">
        <v>1</v>
      </c>
      <c r="I21" s="160">
        <v>19.649999999999999</v>
      </c>
      <c r="J21" s="160">
        <v>19.649999999999999</v>
      </c>
      <c r="K21" s="137"/>
    </row>
    <row r="22" spans="1:11" s="92" customFormat="1" ht="24" customHeight="1" x14ac:dyDescent="0.2">
      <c r="A22" s="157" t="s">
        <v>944</v>
      </c>
      <c r="B22" s="159" t="s">
        <v>950</v>
      </c>
      <c r="C22" s="157" t="s">
        <v>163</v>
      </c>
      <c r="D22" s="157" t="s">
        <v>951</v>
      </c>
      <c r="E22" s="292" t="s">
        <v>725</v>
      </c>
      <c r="F22" s="292"/>
      <c r="G22" s="158" t="s">
        <v>113</v>
      </c>
      <c r="H22" s="161">
        <v>2</v>
      </c>
      <c r="I22" s="160">
        <v>15.35</v>
      </c>
      <c r="J22" s="160">
        <v>30.7</v>
      </c>
      <c r="K22" s="137"/>
    </row>
    <row r="23" spans="1:11" s="92" customFormat="1" ht="36" customHeight="1" x14ac:dyDescent="0.2">
      <c r="A23" s="157" t="s">
        <v>944</v>
      </c>
      <c r="B23" s="159" t="s">
        <v>293</v>
      </c>
      <c r="C23" s="157" t="s">
        <v>163</v>
      </c>
      <c r="D23" s="157" t="s">
        <v>294</v>
      </c>
      <c r="E23" s="292" t="s">
        <v>723</v>
      </c>
      <c r="F23" s="292"/>
      <c r="G23" s="158" t="s">
        <v>240</v>
      </c>
      <c r="H23" s="161">
        <v>0.01</v>
      </c>
      <c r="I23" s="160">
        <v>292.41000000000003</v>
      </c>
      <c r="J23" s="160">
        <v>2.92</v>
      </c>
      <c r="K23" s="137"/>
    </row>
    <row r="24" spans="1:11" s="92" customFormat="1" ht="38.25" x14ac:dyDescent="0.2">
      <c r="A24" s="162" t="s">
        <v>958</v>
      </c>
      <c r="B24" s="164" t="s">
        <v>1074</v>
      </c>
      <c r="C24" s="162" t="s">
        <v>163</v>
      </c>
      <c r="D24" s="162" t="s">
        <v>1075</v>
      </c>
      <c r="E24" s="294" t="s">
        <v>961</v>
      </c>
      <c r="F24" s="294"/>
      <c r="G24" s="163" t="s">
        <v>227</v>
      </c>
      <c r="H24" s="166">
        <v>1</v>
      </c>
      <c r="I24" s="165">
        <v>5.3</v>
      </c>
      <c r="J24" s="165">
        <v>5.3</v>
      </c>
      <c r="K24" s="137"/>
    </row>
    <row r="25" spans="1:11" s="92" customFormat="1" ht="25.5" x14ac:dyDescent="0.2">
      <c r="A25" s="162" t="s">
        <v>958</v>
      </c>
      <c r="B25" s="164" t="s">
        <v>1076</v>
      </c>
      <c r="C25" s="162" t="s">
        <v>163</v>
      </c>
      <c r="D25" s="162" t="s">
        <v>1077</v>
      </c>
      <c r="E25" s="294" t="s">
        <v>961</v>
      </c>
      <c r="F25" s="294"/>
      <c r="G25" s="163" t="s">
        <v>227</v>
      </c>
      <c r="H25" s="166">
        <v>4</v>
      </c>
      <c r="I25" s="165">
        <v>5.97</v>
      </c>
      <c r="J25" s="165">
        <v>23.88</v>
      </c>
      <c r="K25" s="137"/>
    </row>
    <row r="26" spans="1:11" s="92" customFormat="1" ht="25.5" x14ac:dyDescent="0.2">
      <c r="A26" s="162" t="s">
        <v>958</v>
      </c>
      <c r="B26" s="164" t="s">
        <v>1078</v>
      </c>
      <c r="C26" s="162" t="s">
        <v>163</v>
      </c>
      <c r="D26" s="162" t="s">
        <v>1079</v>
      </c>
      <c r="E26" s="294" t="s">
        <v>961</v>
      </c>
      <c r="F26" s="294"/>
      <c r="G26" s="163" t="s">
        <v>243</v>
      </c>
      <c r="H26" s="166">
        <v>1</v>
      </c>
      <c r="I26" s="165">
        <v>225</v>
      </c>
      <c r="J26" s="165">
        <v>225</v>
      </c>
      <c r="K26" s="137"/>
    </row>
    <row r="27" spans="1:11" s="92" customFormat="1" ht="24" customHeight="1" x14ac:dyDescent="0.2">
      <c r="A27" s="162" t="s">
        <v>958</v>
      </c>
      <c r="B27" s="164" t="s">
        <v>1080</v>
      </c>
      <c r="C27" s="162" t="s">
        <v>163</v>
      </c>
      <c r="D27" s="162" t="s">
        <v>1081</v>
      </c>
      <c r="E27" s="294" t="s">
        <v>961</v>
      </c>
      <c r="F27" s="294"/>
      <c r="G27" s="163" t="s">
        <v>301</v>
      </c>
      <c r="H27" s="166">
        <v>0.11</v>
      </c>
      <c r="I27" s="165">
        <v>17.55</v>
      </c>
      <c r="J27" s="165">
        <v>1.93</v>
      </c>
      <c r="K27" s="137"/>
    </row>
    <row r="28" spans="1:11" s="92" customFormat="1" x14ac:dyDescent="0.2">
      <c r="A28" s="167"/>
      <c r="B28" s="167"/>
      <c r="C28" s="167"/>
      <c r="D28" s="167"/>
      <c r="E28" s="167" t="s">
        <v>945</v>
      </c>
      <c r="F28" s="168">
        <v>17.435294117647057</v>
      </c>
      <c r="G28" s="167" t="s">
        <v>946</v>
      </c>
      <c r="H28" s="168">
        <v>19.61</v>
      </c>
      <c r="I28" s="167" t="s">
        <v>947</v>
      </c>
      <c r="J28" s="168">
        <v>37.049999999999997</v>
      </c>
      <c r="K28" s="137"/>
    </row>
    <row r="29" spans="1:11" s="92" customFormat="1" ht="15" thickBot="1" x14ac:dyDescent="0.25">
      <c r="A29" s="167"/>
      <c r="B29" s="167"/>
      <c r="C29" s="167"/>
      <c r="D29" s="167"/>
      <c r="E29" s="167" t="s">
        <v>948</v>
      </c>
      <c r="F29" s="168">
        <v>62.92</v>
      </c>
      <c r="G29" s="167"/>
      <c r="H29" s="293" t="s">
        <v>949</v>
      </c>
      <c r="I29" s="293"/>
      <c r="J29" s="168">
        <v>372.3</v>
      </c>
      <c r="K29" s="137"/>
    </row>
    <row r="30" spans="1:11" s="92" customFormat="1" ht="0.95" customHeight="1" thickTop="1" x14ac:dyDescent="0.2">
      <c r="A30" s="156"/>
      <c r="B30" s="156"/>
      <c r="C30" s="156"/>
      <c r="D30" s="156"/>
      <c r="E30" s="156"/>
      <c r="F30" s="156"/>
      <c r="G30" s="156"/>
      <c r="H30" s="156"/>
      <c r="I30" s="156"/>
      <c r="J30" s="156"/>
      <c r="K30" s="137"/>
    </row>
    <row r="31" spans="1:11" s="92" customFormat="1" ht="18" customHeight="1" x14ac:dyDescent="0.2">
      <c r="A31" s="148" t="s">
        <v>1331</v>
      </c>
      <c r="B31" s="150" t="s">
        <v>2</v>
      </c>
      <c r="C31" s="148" t="s">
        <v>154</v>
      </c>
      <c r="D31" s="148" t="s">
        <v>3</v>
      </c>
      <c r="E31" s="196" t="s">
        <v>175</v>
      </c>
      <c r="F31" s="196"/>
      <c r="G31" s="149" t="s">
        <v>155</v>
      </c>
      <c r="H31" s="150" t="s">
        <v>4</v>
      </c>
      <c r="I31" s="150" t="s">
        <v>156</v>
      </c>
      <c r="J31" s="150" t="s">
        <v>138</v>
      </c>
      <c r="K31" s="137"/>
    </row>
    <row r="32" spans="1:11" s="92" customFormat="1" ht="25.5" x14ac:dyDescent="0.2">
      <c r="A32" s="151" t="s">
        <v>943</v>
      </c>
      <c r="B32" s="153" t="s">
        <v>1332</v>
      </c>
      <c r="C32" s="151" t="s">
        <v>159</v>
      </c>
      <c r="D32" s="151" t="s">
        <v>1333</v>
      </c>
      <c r="E32" s="291" t="s">
        <v>777</v>
      </c>
      <c r="F32" s="291"/>
      <c r="G32" s="152" t="s">
        <v>254</v>
      </c>
      <c r="H32" s="155">
        <v>1</v>
      </c>
      <c r="I32" s="154">
        <v>1.47</v>
      </c>
      <c r="J32" s="154">
        <v>1.47</v>
      </c>
      <c r="K32" s="137"/>
    </row>
    <row r="33" spans="1:11" s="92" customFormat="1" ht="24" customHeight="1" x14ac:dyDescent="0.2">
      <c r="A33" s="157" t="s">
        <v>944</v>
      </c>
      <c r="B33" s="159" t="s">
        <v>111</v>
      </c>
      <c r="C33" s="157" t="s">
        <v>163</v>
      </c>
      <c r="D33" s="157" t="s">
        <v>112</v>
      </c>
      <c r="E33" s="292" t="s">
        <v>725</v>
      </c>
      <c r="F33" s="292"/>
      <c r="G33" s="158" t="s">
        <v>113</v>
      </c>
      <c r="H33" s="161">
        <v>1.6E-2</v>
      </c>
      <c r="I33" s="160">
        <v>92.27</v>
      </c>
      <c r="J33" s="160">
        <v>1.47</v>
      </c>
      <c r="K33" s="137"/>
    </row>
    <row r="34" spans="1:11" s="92" customFormat="1" x14ac:dyDescent="0.2">
      <c r="A34" s="167"/>
      <c r="B34" s="167"/>
      <c r="C34" s="167"/>
      <c r="D34" s="167"/>
      <c r="E34" s="167" t="s">
        <v>945</v>
      </c>
      <c r="F34" s="168">
        <v>0.68235294117647061</v>
      </c>
      <c r="G34" s="167" t="s">
        <v>946</v>
      </c>
      <c r="H34" s="168">
        <v>0.77</v>
      </c>
      <c r="I34" s="167" t="s">
        <v>947</v>
      </c>
      <c r="J34" s="168">
        <v>1.45</v>
      </c>
      <c r="K34" s="137"/>
    </row>
    <row r="35" spans="1:11" s="92" customFormat="1" ht="15" thickBot="1" x14ac:dyDescent="0.25">
      <c r="A35" s="167"/>
      <c r="B35" s="167"/>
      <c r="C35" s="167"/>
      <c r="D35" s="167"/>
      <c r="E35" s="167" t="s">
        <v>948</v>
      </c>
      <c r="F35" s="168">
        <v>0.28999999999999998</v>
      </c>
      <c r="G35" s="167"/>
      <c r="H35" s="293" t="s">
        <v>949</v>
      </c>
      <c r="I35" s="293"/>
      <c r="J35" s="168">
        <v>1.76</v>
      </c>
      <c r="K35" s="137"/>
    </row>
    <row r="36" spans="1:11" s="92" customFormat="1" ht="0.95" customHeight="1" thickTop="1" x14ac:dyDescent="0.2">
      <c r="A36" s="156"/>
      <c r="B36" s="156"/>
      <c r="C36" s="156"/>
      <c r="D36" s="156"/>
      <c r="E36" s="156"/>
      <c r="F36" s="156"/>
      <c r="G36" s="156"/>
      <c r="H36" s="156"/>
      <c r="I36" s="156"/>
      <c r="J36" s="156"/>
      <c r="K36" s="137"/>
    </row>
    <row r="37" spans="1:11" s="92" customFormat="1" ht="15.75" customHeight="1" x14ac:dyDescent="0.2">
      <c r="A37" s="148" t="s">
        <v>1334</v>
      </c>
      <c r="B37" s="150" t="s">
        <v>2</v>
      </c>
      <c r="C37" s="148" t="s">
        <v>154</v>
      </c>
      <c r="D37" s="148" t="s">
        <v>3</v>
      </c>
      <c r="E37" s="196" t="s">
        <v>175</v>
      </c>
      <c r="F37" s="196"/>
      <c r="G37" s="149" t="s">
        <v>155</v>
      </c>
      <c r="H37" s="150" t="s">
        <v>4</v>
      </c>
      <c r="I37" s="150" t="s">
        <v>156</v>
      </c>
      <c r="J37" s="150" t="s">
        <v>138</v>
      </c>
      <c r="K37" s="137"/>
    </row>
    <row r="38" spans="1:11" x14ac:dyDescent="0.2">
      <c r="A38" s="151" t="s">
        <v>943</v>
      </c>
      <c r="B38" s="153" t="s">
        <v>1335</v>
      </c>
      <c r="C38" s="151" t="s">
        <v>159</v>
      </c>
      <c r="D38" s="151" t="s">
        <v>1336</v>
      </c>
      <c r="E38" s="291" t="s">
        <v>777</v>
      </c>
      <c r="F38" s="291"/>
      <c r="G38" s="152" t="s">
        <v>254</v>
      </c>
      <c r="H38" s="155">
        <v>1</v>
      </c>
      <c r="I38" s="154">
        <v>1.38</v>
      </c>
      <c r="J38" s="154">
        <v>1.38</v>
      </c>
      <c r="K38" s="137"/>
    </row>
    <row r="39" spans="1:11" ht="25.5" x14ac:dyDescent="0.2">
      <c r="A39" s="157" t="s">
        <v>944</v>
      </c>
      <c r="B39" s="159" t="s">
        <v>111</v>
      </c>
      <c r="C39" s="157" t="s">
        <v>163</v>
      </c>
      <c r="D39" s="157" t="s">
        <v>112</v>
      </c>
      <c r="E39" s="292" t="s">
        <v>725</v>
      </c>
      <c r="F39" s="292"/>
      <c r="G39" s="158" t="s">
        <v>113</v>
      </c>
      <c r="H39" s="161">
        <v>1.4999999999999999E-2</v>
      </c>
      <c r="I39" s="160">
        <v>92.27</v>
      </c>
      <c r="J39" s="160">
        <v>1.38</v>
      </c>
      <c r="K39" s="137"/>
    </row>
    <row r="40" spans="1:11" x14ac:dyDescent="0.2">
      <c r="A40" s="167"/>
      <c r="B40" s="167"/>
      <c r="C40" s="167"/>
      <c r="D40" s="167"/>
      <c r="E40" s="167" t="s">
        <v>945</v>
      </c>
      <c r="F40" s="168">
        <v>0.64</v>
      </c>
      <c r="G40" s="167" t="s">
        <v>946</v>
      </c>
      <c r="H40" s="168">
        <v>0.72</v>
      </c>
      <c r="I40" s="167" t="s">
        <v>947</v>
      </c>
      <c r="J40" s="168">
        <v>1.36</v>
      </c>
      <c r="K40" s="137"/>
    </row>
    <row r="41" spans="1:11" ht="15" thickBot="1" x14ac:dyDescent="0.25">
      <c r="A41" s="167"/>
      <c r="B41" s="167"/>
      <c r="C41" s="167"/>
      <c r="D41" s="167"/>
      <c r="E41" s="167" t="s">
        <v>948</v>
      </c>
      <c r="F41" s="168">
        <v>0.28000000000000003</v>
      </c>
      <c r="G41" s="167"/>
      <c r="H41" s="293" t="s">
        <v>949</v>
      </c>
      <c r="I41" s="293"/>
      <c r="J41" s="168">
        <v>1.66</v>
      </c>
      <c r="K41" s="137"/>
    </row>
    <row r="42" spans="1:11" ht="15" thickTop="1" x14ac:dyDescent="0.2">
      <c r="A42" s="156"/>
      <c r="B42" s="156"/>
      <c r="C42" s="156"/>
      <c r="D42" s="156"/>
      <c r="E42" s="156"/>
      <c r="F42" s="156"/>
      <c r="G42" s="156"/>
      <c r="H42" s="156"/>
      <c r="I42" s="156"/>
      <c r="J42" s="156"/>
      <c r="K42" s="137"/>
    </row>
    <row r="43" spans="1:11" ht="15" x14ac:dyDescent="0.2">
      <c r="A43" s="148" t="s">
        <v>1337</v>
      </c>
      <c r="B43" s="150" t="s">
        <v>2</v>
      </c>
      <c r="C43" s="148" t="s">
        <v>154</v>
      </c>
      <c r="D43" s="148" t="s">
        <v>3</v>
      </c>
      <c r="E43" s="196" t="s">
        <v>175</v>
      </c>
      <c r="F43" s="196"/>
      <c r="G43" s="149" t="s">
        <v>155</v>
      </c>
      <c r="H43" s="150" t="s">
        <v>4</v>
      </c>
      <c r="I43" s="150" t="s">
        <v>156</v>
      </c>
      <c r="J43" s="150" t="s">
        <v>138</v>
      </c>
      <c r="K43" s="137"/>
    </row>
    <row r="44" spans="1:11" ht="25.5" x14ac:dyDescent="0.2">
      <c r="A44" s="151" t="s">
        <v>943</v>
      </c>
      <c r="B44" s="153" t="s">
        <v>1338</v>
      </c>
      <c r="C44" s="151" t="s">
        <v>159</v>
      </c>
      <c r="D44" s="151" t="s">
        <v>1339</v>
      </c>
      <c r="E44" s="291" t="s">
        <v>2057</v>
      </c>
      <c r="F44" s="291"/>
      <c r="G44" s="152" t="s">
        <v>227</v>
      </c>
      <c r="H44" s="155">
        <v>1</v>
      </c>
      <c r="I44" s="154">
        <v>54.52</v>
      </c>
      <c r="J44" s="154">
        <v>54.52</v>
      </c>
      <c r="K44" s="137"/>
    </row>
    <row r="45" spans="1:11" x14ac:dyDescent="0.2">
      <c r="A45" s="162" t="s">
        <v>958</v>
      </c>
      <c r="B45" s="164" t="s">
        <v>2331</v>
      </c>
      <c r="C45" s="162" t="s">
        <v>674</v>
      </c>
      <c r="D45" s="162" t="s">
        <v>2332</v>
      </c>
      <c r="E45" s="294" t="s">
        <v>961</v>
      </c>
      <c r="F45" s="294"/>
      <c r="G45" s="163" t="s">
        <v>227</v>
      </c>
      <c r="H45" s="166">
        <v>1</v>
      </c>
      <c r="I45" s="165">
        <v>54.52</v>
      </c>
      <c r="J45" s="165">
        <v>54.52</v>
      </c>
      <c r="K45" s="137"/>
    </row>
    <row r="46" spans="1:11" x14ac:dyDescent="0.2">
      <c r="A46" s="167"/>
      <c r="B46" s="167"/>
      <c r="C46" s="167"/>
      <c r="D46" s="167"/>
      <c r="E46" s="167" t="s">
        <v>945</v>
      </c>
      <c r="F46" s="168">
        <v>0</v>
      </c>
      <c r="G46" s="167" t="s">
        <v>946</v>
      </c>
      <c r="H46" s="168">
        <v>0</v>
      </c>
      <c r="I46" s="167" t="s">
        <v>947</v>
      </c>
      <c r="J46" s="168">
        <v>0</v>
      </c>
      <c r="K46" s="137"/>
    </row>
    <row r="47" spans="1:11" ht="15" thickBot="1" x14ac:dyDescent="0.25">
      <c r="A47" s="167"/>
      <c r="B47" s="167"/>
      <c r="C47" s="167"/>
      <c r="D47" s="167"/>
      <c r="E47" s="167" t="s">
        <v>948</v>
      </c>
      <c r="F47" s="168">
        <v>11.08</v>
      </c>
      <c r="G47" s="167"/>
      <c r="H47" s="293" t="s">
        <v>949</v>
      </c>
      <c r="I47" s="293"/>
      <c r="J47" s="168">
        <v>65.599999999999994</v>
      </c>
      <c r="K47" s="137"/>
    </row>
    <row r="48" spans="1:11" ht="15" thickTop="1" x14ac:dyDescent="0.2">
      <c r="A48" s="156"/>
      <c r="B48" s="156"/>
      <c r="C48" s="156"/>
      <c r="D48" s="156"/>
      <c r="E48" s="156"/>
      <c r="F48" s="156"/>
      <c r="G48" s="156"/>
      <c r="H48" s="156"/>
      <c r="I48" s="156"/>
      <c r="J48" s="156"/>
      <c r="K48" s="137"/>
    </row>
    <row r="49" spans="1:11" ht="15" x14ac:dyDescent="0.2">
      <c r="A49" s="148" t="s">
        <v>1340</v>
      </c>
      <c r="B49" s="150" t="s">
        <v>2</v>
      </c>
      <c r="C49" s="148" t="s">
        <v>154</v>
      </c>
      <c r="D49" s="148" t="s">
        <v>3</v>
      </c>
      <c r="E49" s="196" t="s">
        <v>175</v>
      </c>
      <c r="F49" s="196"/>
      <c r="G49" s="149" t="s">
        <v>155</v>
      </c>
      <c r="H49" s="150" t="s">
        <v>4</v>
      </c>
      <c r="I49" s="150" t="s">
        <v>156</v>
      </c>
      <c r="J49" s="150" t="s">
        <v>138</v>
      </c>
      <c r="K49" s="137"/>
    </row>
    <row r="50" spans="1:11" x14ac:dyDescent="0.2">
      <c r="A50" s="151" t="s">
        <v>943</v>
      </c>
      <c r="B50" s="153" t="s">
        <v>1341</v>
      </c>
      <c r="C50" s="151" t="s">
        <v>159</v>
      </c>
      <c r="D50" s="151" t="s">
        <v>1342</v>
      </c>
      <c r="E50" s="291" t="s">
        <v>2057</v>
      </c>
      <c r="F50" s="291"/>
      <c r="G50" s="152" t="s">
        <v>216</v>
      </c>
      <c r="H50" s="155">
        <v>1</v>
      </c>
      <c r="I50" s="154">
        <v>1120.68</v>
      </c>
      <c r="J50" s="154">
        <v>1120.68</v>
      </c>
      <c r="K50" s="137"/>
    </row>
    <row r="51" spans="1:11" ht="25.5" x14ac:dyDescent="0.2">
      <c r="A51" s="157" t="s">
        <v>944</v>
      </c>
      <c r="B51" s="159" t="s">
        <v>2333</v>
      </c>
      <c r="C51" s="157" t="s">
        <v>163</v>
      </c>
      <c r="D51" s="157" t="s">
        <v>2334</v>
      </c>
      <c r="E51" s="292" t="s">
        <v>725</v>
      </c>
      <c r="F51" s="292"/>
      <c r="G51" s="158" t="s">
        <v>113</v>
      </c>
      <c r="H51" s="161">
        <v>12</v>
      </c>
      <c r="I51" s="160">
        <v>93.39</v>
      </c>
      <c r="J51" s="160">
        <v>1120.68</v>
      </c>
      <c r="K51" s="137"/>
    </row>
    <row r="52" spans="1:11" x14ac:dyDescent="0.2">
      <c r="A52" s="167"/>
      <c r="B52" s="167"/>
      <c r="C52" s="167"/>
      <c r="D52" s="167"/>
      <c r="E52" s="167" t="s">
        <v>945</v>
      </c>
      <c r="F52" s="168">
        <v>520.77176469999995</v>
      </c>
      <c r="G52" s="167" t="s">
        <v>946</v>
      </c>
      <c r="H52" s="168">
        <v>585.87</v>
      </c>
      <c r="I52" s="167" t="s">
        <v>947</v>
      </c>
      <c r="J52" s="168">
        <v>1106.6400000000001</v>
      </c>
      <c r="K52" s="137"/>
    </row>
    <row r="53" spans="1:11" ht="15" thickBot="1" x14ac:dyDescent="0.25">
      <c r="A53" s="167"/>
      <c r="B53" s="167"/>
      <c r="C53" s="167"/>
      <c r="D53" s="167"/>
      <c r="E53" s="167" t="s">
        <v>948</v>
      </c>
      <c r="F53" s="168">
        <v>227.94</v>
      </c>
      <c r="G53" s="167"/>
      <c r="H53" s="293" t="s">
        <v>949</v>
      </c>
      <c r="I53" s="293"/>
      <c r="J53" s="168">
        <v>1348.62</v>
      </c>
      <c r="K53" s="137"/>
    </row>
    <row r="54" spans="1:11" ht="15" thickTop="1" x14ac:dyDescent="0.2">
      <c r="A54" s="156"/>
      <c r="B54" s="156"/>
      <c r="C54" s="156"/>
      <c r="D54" s="156"/>
      <c r="E54" s="156"/>
      <c r="F54" s="156"/>
      <c r="G54" s="156"/>
      <c r="H54" s="156"/>
      <c r="I54" s="156"/>
      <c r="J54" s="156"/>
      <c r="K54" s="137"/>
    </row>
    <row r="55" spans="1:11" ht="15" x14ac:dyDescent="0.2">
      <c r="A55" s="148" t="s">
        <v>1348</v>
      </c>
      <c r="B55" s="150" t="s">
        <v>2</v>
      </c>
      <c r="C55" s="148" t="s">
        <v>154</v>
      </c>
      <c r="D55" s="148" t="s">
        <v>3</v>
      </c>
      <c r="E55" s="196" t="s">
        <v>175</v>
      </c>
      <c r="F55" s="196"/>
      <c r="G55" s="149" t="s">
        <v>155</v>
      </c>
      <c r="H55" s="150" t="s">
        <v>4</v>
      </c>
      <c r="I55" s="150" t="s">
        <v>156</v>
      </c>
      <c r="J55" s="150" t="s">
        <v>138</v>
      </c>
      <c r="K55" s="137"/>
    </row>
    <row r="56" spans="1:11" ht="25.5" x14ac:dyDescent="0.2">
      <c r="A56" s="151" t="s">
        <v>943</v>
      </c>
      <c r="B56" s="153" t="s">
        <v>252</v>
      </c>
      <c r="C56" s="151" t="s">
        <v>159</v>
      </c>
      <c r="D56" s="151" t="s">
        <v>1349</v>
      </c>
      <c r="E56" s="291" t="s">
        <v>777</v>
      </c>
      <c r="F56" s="291"/>
      <c r="G56" s="152" t="s">
        <v>243</v>
      </c>
      <c r="H56" s="155">
        <v>1</v>
      </c>
      <c r="I56" s="154">
        <v>22.53</v>
      </c>
      <c r="J56" s="154">
        <v>22.53</v>
      </c>
      <c r="K56" s="137"/>
    </row>
    <row r="57" spans="1:11" ht="25.5" x14ac:dyDescent="0.2">
      <c r="A57" s="157" t="s">
        <v>944</v>
      </c>
      <c r="B57" s="159" t="s">
        <v>950</v>
      </c>
      <c r="C57" s="157" t="s">
        <v>163</v>
      </c>
      <c r="D57" s="157" t="s">
        <v>951</v>
      </c>
      <c r="E57" s="292" t="s">
        <v>725</v>
      </c>
      <c r="F57" s="292"/>
      <c r="G57" s="158" t="s">
        <v>113</v>
      </c>
      <c r="H57" s="161">
        <v>1.3</v>
      </c>
      <c r="I57" s="160">
        <v>15.35</v>
      </c>
      <c r="J57" s="160">
        <v>19.95</v>
      </c>
      <c r="K57" s="137"/>
    </row>
    <row r="58" spans="1:11" ht="25.5" x14ac:dyDescent="0.2">
      <c r="A58" s="157" t="s">
        <v>944</v>
      </c>
      <c r="B58" s="159" t="s">
        <v>1035</v>
      </c>
      <c r="C58" s="157" t="s">
        <v>163</v>
      </c>
      <c r="D58" s="157" t="s">
        <v>1036</v>
      </c>
      <c r="E58" s="292" t="s">
        <v>725</v>
      </c>
      <c r="F58" s="292"/>
      <c r="G58" s="158" t="s">
        <v>113</v>
      </c>
      <c r="H58" s="161">
        <v>0.13</v>
      </c>
      <c r="I58" s="160">
        <v>19.850000000000001</v>
      </c>
      <c r="J58" s="160">
        <v>2.58</v>
      </c>
      <c r="K58" s="137"/>
    </row>
    <row r="59" spans="1:11" x14ac:dyDescent="0.2">
      <c r="A59" s="167"/>
      <c r="B59" s="167"/>
      <c r="C59" s="167"/>
      <c r="D59" s="167"/>
      <c r="E59" s="167" t="s">
        <v>945</v>
      </c>
      <c r="F59" s="168">
        <v>7.5011764705882351</v>
      </c>
      <c r="G59" s="167" t="s">
        <v>946</v>
      </c>
      <c r="H59" s="168">
        <v>8.44</v>
      </c>
      <c r="I59" s="167" t="s">
        <v>947</v>
      </c>
      <c r="J59" s="168">
        <v>15.94</v>
      </c>
      <c r="K59" s="137"/>
    </row>
    <row r="60" spans="1:11" ht="15" thickBot="1" x14ac:dyDescent="0.25">
      <c r="A60" s="167"/>
      <c r="B60" s="167"/>
      <c r="C60" s="167"/>
      <c r="D60" s="167"/>
      <c r="E60" s="167" t="s">
        <v>948</v>
      </c>
      <c r="F60" s="168">
        <v>4.58</v>
      </c>
      <c r="G60" s="167"/>
      <c r="H60" s="293" t="s">
        <v>949</v>
      </c>
      <c r="I60" s="293"/>
      <c r="J60" s="168">
        <v>27.11</v>
      </c>
      <c r="K60" s="137"/>
    </row>
    <row r="61" spans="1:11" ht="15" thickTop="1" x14ac:dyDescent="0.2">
      <c r="A61" s="156"/>
      <c r="B61" s="156"/>
      <c r="C61" s="156"/>
      <c r="D61" s="156"/>
      <c r="E61" s="156"/>
      <c r="F61" s="156"/>
      <c r="G61" s="156"/>
      <c r="H61" s="156"/>
      <c r="I61" s="156"/>
      <c r="J61" s="156"/>
      <c r="K61" s="137"/>
    </row>
    <row r="62" spans="1:11" ht="15" x14ac:dyDescent="0.2">
      <c r="A62" s="148" t="s">
        <v>1350</v>
      </c>
      <c r="B62" s="150" t="s">
        <v>2</v>
      </c>
      <c r="C62" s="148" t="s">
        <v>154</v>
      </c>
      <c r="D62" s="148" t="s">
        <v>3</v>
      </c>
      <c r="E62" s="196" t="s">
        <v>175</v>
      </c>
      <c r="F62" s="196"/>
      <c r="G62" s="149" t="s">
        <v>155</v>
      </c>
      <c r="H62" s="150" t="s">
        <v>4</v>
      </c>
      <c r="I62" s="150" t="s">
        <v>156</v>
      </c>
      <c r="J62" s="150" t="s">
        <v>138</v>
      </c>
      <c r="K62" s="137"/>
    </row>
    <row r="63" spans="1:11" ht="38.25" x14ac:dyDescent="0.2">
      <c r="A63" s="151" t="s">
        <v>943</v>
      </c>
      <c r="B63" s="153" t="s">
        <v>253</v>
      </c>
      <c r="C63" s="151" t="s">
        <v>159</v>
      </c>
      <c r="D63" s="151" t="s">
        <v>1351</v>
      </c>
      <c r="E63" s="291" t="s">
        <v>777</v>
      </c>
      <c r="F63" s="291"/>
      <c r="G63" s="152" t="s">
        <v>254</v>
      </c>
      <c r="H63" s="155">
        <v>1</v>
      </c>
      <c r="I63" s="154">
        <v>9.65</v>
      </c>
      <c r="J63" s="154">
        <v>9.65</v>
      </c>
      <c r="K63" s="137"/>
    </row>
    <row r="64" spans="1:11" ht="25.5" x14ac:dyDescent="0.2">
      <c r="A64" s="157" t="s">
        <v>944</v>
      </c>
      <c r="B64" s="159" t="s">
        <v>950</v>
      </c>
      <c r="C64" s="157" t="s">
        <v>163</v>
      </c>
      <c r="D64" s="157" t="s">
        <v>951</v>
      </c>
      <c r="E64" s="292" t="s">
        <v>725</v>
      </c>
      <c r="F64" s="292"/>
      <c r="G64" s="158" t="s">
        <v>113</v>
      </c>
      <c r="H64" s="161">
        <v>0.5</v>
      </c>
      <c r="I64" s="160">
        <v>15.35</v>
      </c>
      <c r="J64" s="160">
        <v>7.67</v>
      </c>
      <c r="K64" s="137"/>
    </row>
    <row r="65" spans="1:11" ht="25.5" x14ac:dyDescent="0.2">
      <c r="A65" s="157" t="s">
        <v>944</v>
      </c>
      <c r="B65" s="159" t="s">
        <v>1035</v>
      </c>
      <c r="C65" s="157" t="s">
        <v>163</v>
      </c>
      <c r="D65" s="157" t="s">
        <v>1036</v>
      </c>
      <c r="E65" s="292" t="s">
        <v>725</v>
      </c>
      <c r="F65" s="292"/>
      <c r="G65" s="158" t="s">
        <v>113</v>
      </c>
      <c r="H65" s="161">
        <v>0.1</v>
      </c>
      <c r="I65" s="160">
        <v>19.850000000000001</v>
      </c>
      <c r="J65" s="160">
        <v>1.98</v>
      </c>
      <c r="K65" s="137"/>
    </row>
    <row r="66" spans="1:11" x14ac:dyDescent="0.2">
      <c r="A66" s="167"/>
      <c r="B66" s="167"/>
      <c r="C66" s="167"/>
      <c r="D66" s="167"/>
      <c r="E66" s="167" t="s">
        <v>945</v>
      </c>
      <c r="F66" s="168">
        <v>3.2423529411764704</v>
      </c>
      <c r="G66" s="167" t="s">
        <v>946</v>
      </c>
      <c r="H66" s="168">
        <v>3.65</v>
      </c>
      <c r="I66" s="167" t="s">
        <v>947</v>
      </c>
      <c r="J66" s="168">
        <v>6.89</v>
      </c>
      <c r="K66" s="137"/>
    </row>
    <row r="67" spans="1:11" ht="15" thickBot="1" x14ac:dyDescent="0.25">
      <c r="A67" s="167"/>
      <c r="B67" s="167"/>
      <c r="C67" s="167"/>
      <c r="D67" s="167"/>
      <c r="E67" s="167" t="s">
        <v>948</v>
      </c>
      <c r="F67" s="168">
        <v>1.96</v>
      </c>
      <c r="G67" s="167"/>
      <c r="H67" s="293" t="s">
        <v>949</v>
      </c>
      <c r="I67" s="293"/>
      <c r="J67" s="168">
        <v>11.61</v>
      </c>
      <c r="K67" s="137"/>
    </row>
    <row r="68" spans="1:11" ht="15" thickTop="1" x14ac:dyDescent="0.2">
      <c r="A68" s="156"/>
      <c r="B68" s="156"/>
      <c r="C68" s="156"/>
      <c r="D68" s="156"/>
      <c r="E68" s="156"/>
      <c r="F68" s="156"/>
      <c r="G68" s="156"/>
      <c r="H68" s="156"/>
      <c r="I68" s="156"/>
      <c r="J68" s="156"/>
      <c r="K68" s="137"/>
    </row>
    <row r="69" spans="1:11" ht="15" x14ac:dyDescent="0.2">
      <c r="A69" s="148" t="s">
        <v>1354</v>
      </c>
      <c r="B69" s="150" t="s">
        <v>2</v>
      </c>
      <c r="C69" s="148" t="s">
        <v>154</v>
      </c>
      <c r="D69" s="148" t="s">
        <v>3</v>
      </c>
      <c r="E69" s="196" t="s">
        <v>175</v>
      </c>
      <c r="F69" s="196"/>
      <c r="G69" s="149" t="s">
        <v>155</v>
      </c>
      <c r="H69" s="150" t="s">
        <v>4</v>
      </c>
      <c r="I69" s="150" t="s">
        <v>156</v>
      </c>
      <c r="J69" s="150" t="s">
        <v>138</v>
      </c>
      <c r="K69" s="137"/>
    </row>
    <row r="70" spans="1:11" ht="25.5" x14ac:dyDescent="0.2">
      <c r="A70" s="151" t="s">
        <v>943</v>
      </c>
      <c r="B70" s="153" t="s">
        <v>1355</v>
      </c>
      <c r="C70" s="151" t="s">
        <v>159</v>
      </c>
      <c r="D70" s="151" t="s">
        <v>1356</v>
      </c>
      <c r="E70" s="291">
        <v>45</v>
      </c>
      <c r="F70" s="291"/>
      <c r="G70" s="152" t="s">
        <v>243</v>
      </c>
      <c r="H70" s="155">
        <v>1</v>
      </c>
      <c r="I70" s="154">
        <v>6.14</v>
      </c>
      <c r="J70" s="154">
        <v>6.14</v>
      </c>
      <c r="K70" s="137"/>
    </row>
    <row r="71" spans="1:11" ht="25.5" x14ac:dyDescent="0.2">
      <c r="A71" s="157" t="s">
        <v>944</v>
      </c>
      <c r="B71" s="159" t="s">
        <v>950</v>
      </c>
      <c r="C71" s="157" t="s">
        <v>163</v>
      </c>
      <c r="D71" s="157" t="s">
        <v>951</v>
      </c>
      <c r="E71" s="292" t="s">
        <v>725</v>
      </c>
      <c r="F71" s="292"/>
      <c r="G71" s="158" t="s">
        <v>113</v>
      </c>
      <c r="H71" s="161">
        <v>0.4</v>
      </c>
      <c r="I71" s="160">
        <v>15.35</v>
      </c>
      <c r="J71" s="160">
        <v>6.14</v>
      </c>
      <c r="K71" s="137"/>
    </row>
    <row r="72" spans="1:11" x14ac:dyDescent="0.2">
      <c r="A72" s="167"/>
      <c r="B72" s="167"/>
      <c r="C72" s="167"/>
      <c r="D72" s="167"/>
      <c r="E72" s="167" t="s">
        <v>945</v>
      </c>
      <c r="F72" s="168">
        <v>2.0235294117647058</v>
      </c>
      <c r="G72" s="167" t="s">
        <v>946</v>
      </c>
      <c r="H72" s="168">
        <v>2.2799999999999998</v>
      </c>
      <c r="I72" s="167" t="s">
        <v>947</v>
      </c>
      <c r="J72" s="168">
        <v>4.3</v>
      </c>
      <c r="K72" s="137"/>
    </row>
    <row r="73" spans="1:11" ht="15" thickBot="1" x14ac:dyDescent="0.25">
      <c r="A73" s="167"/>
      <c r="B73" s="167"/>
      <c r="C73" s="167"/>
      <c r="D73" s="167"/>
      <c r="E73" s="167" t="s">
        <v>948</v>
      </c>
      <c r="F73" s="168">
        <v>1.24</v>
      </c>
      <c r="G73" s="167"/>
      <c r="H73" s="293" t="s">
        <v>949</v>
      </c>
      <c r="I73" s="293"/>
      <c r="J73" s="168">
        <v>7.38</v>
      </c>
      <c r="K73" s="137"/>
    </row>
    <row r="74" spans="1:11" ht="15" thickTop="1" x14ac:dyDescent="0.2">
      <c r="A74" s="156"/>
      <c r="B74" s="156"/>
      <c r="C74" s="156"/>
      <c r="D74" s="156"/>
      <c r="E74" s="156"/>
      <c r="F74" s="156"/>
      <c r="G74" s="156"/>
      <c r="H74" s="156"/>
      <c r="I74" s="156"/>
      <c r="J74" s="156"/>
      <c r="K74" s="137"/>
    </row>
    <row r="75" spans="1:11" ht="15" x14ac:dyDescent="0.2">
      <c r="A75" s="148" t="s">
        <v>1363</v>
      </c>
      <c r="B75" s="150" t="s">
        <v>2</v>
      </c>
      <c r="C75" s="148" t="s">
        <v>154</v>
      </c>
      <c r="D75" s="148" t="s">
        <v>3</v>
      </c>
      <c r="E75" s="196" t="s">
        <v>175</v>
      </c>
      <c r="F75" s="196"/>
      <c r="G75" s="149" t="s">
        <v>155</v>
      </c>
      <c r="H75" s="150" t="s">
        <v>4</v>
      </c>
      <c r="I75" s="150" t="s">
        <v>156</v>
      </c>
      <c r="J75" s="150" t="s">
        <v>138</v>
      </c>
      <c r="K75" s="137"/>
    </row>
    <row r="76" spans="1:11" ht="25.5" x14ac:dyDescent="0.2">
      <c r="A76" s="151" t="s">
        <v>943</v>
      </c>
      <c r="B76" s="153" t="s">
        <v>272</v>
      </c>
      <c r="C76" s="151" t="s">
        <v>159</v>
      </c>
      <c r="D76" s="151" t="s">
        <v>273</v>
      </c>
      <c r="E76" s="291">
        <v>45</v>
      </c>
      <c r="F76" s="291"/>
      <c r="G76" s="152" t="s">
        <v>240</v>
      </c>
      <c r="H76" s="155">
        <v>1</v>
      </c>
      <c r="I76" s="154">
        <v>565.12</v>
      </c>
      <c r="J76" s="154">
        <v>565.12</v>
      </c>
      <c r="K76" s="137"/>
    </row>
    <row r="77" spans="1:11" ht="25.5" x14ac:dyDescent="0.2">
      <c r="A77" s="157" t="s">
        <v>944</v>
      </c>
      <c r="B77" s="159" t="s">
        <v>950</v>
      </c>
      <c r="C77" s="157" t="s">
        <v>163</v>
      </c>
      <c r="D77" s="157" t="s">
        <v>951</v>
      </c>
      <c r="E77" s="292" t="s">
        <v>725</v>
      </c>
      <c r="F77" s="292"/>
      <c r="G77" s="158" t="s">
        <v>113</v>
      </c>
      <c r="H77" s="161">
        <v>2</v>
      </c>
      <c r="I77" s="160">
        <v>15.35</v>
      </c>
      <c r="J77" s="160">
        <v>30.7</v>
      </c>
      <c r="K77" s="137"/>
    </row>
    <row r="78" spans="1:11" ht="25.5" x14ac:dyDescent="0.2">
      <c r="A78" s="157" t="s">
        <v>944</v>
      </c>
      <c r="B78" s="159" t="s">
        <v>1058</v>
      </c>
      <c r="C78" s="157" t="s">
        <v>163</v>
      </c>
      <c r="D78" s="157" t="s">
        <v>1036</v>
      </c>
      <c r="E78" s="292" t="s">
        <v>725</v>
      </c>
      <c r="F78" s="292"/>
      <c r="G78" s="158" t="s">
        <v>1059</v>
      </c>
      <c r="H78" s="161">
        <v>0.15</v>
      </c>
      <c r="I78" s="160">
        <v>3562.85</v>
      </c>
      <c r="J78" s="160">
        <v>534.41999999999996</v>
      </c>
      <c r="K78" s="137"/>
    </row>
    <row r="79" spans="1:11" x14ac:dyDescent="0.2">
      <c r="A79" s="167"/>
      <c r="B79" s="167"/>
      <c r="C79" s="167"/>
      <c r="D79" s="167"/>
      <c r="E79" s="167" t="s">
        <v>945</v>
      </c>
      <c r="F79" s="168">
        <v>199.09647058823529</v>
      </c>
      <c r="G79" s="167" t="s">
        <v>946</v>
      </c>
      <c r="H79" s="168">
        <v>223.98</v>
      </c>
      <c r="I79" s="167" t="s">
        <v>947</v>
      </c>
      <c r="J79" s="168">
        <v>423.08</v>
      </c>
      <c r="K79" s="137"/>
    </row>
    <row r="80" spans="1:11" ht="15" thickBot="1" x14ac:dyDescent="0.25">
      <c r="A80" s="167"/>
      <c r="B80" s="167"/>
      <c r="C80" s="167"/>
      <c r="D80" s="167"/>
      <c r="E80" s="167" t="s">
        <v>948</v>
      </c>
      <c r="F80" s="168">
        <v>114.94</v>
      </c>
      <c r="G80" s="167"/>
      <c r="H80" s="293" t="s">
        <v>949</v>
      </c>
      <c r="I80" s="293"/>
      <c r="J80" s="168">
        <v>680.06</v>
      </c>
      <c r="K80" s="137"/>
    </row>
    <row r="81" spans="1:11" ht="15" thickTop="1" x14ac:dyDescent="0.2">
      <c r="A81" s="156"/>
      <c r="B81" s="156"/>
      <c r="C81" s="156"/>
      <c r="D81" s="156"/>
      <c r="E81" s="156"/>
      <c r="F81" s="156"/>
      <c r="G81" s="156"/>
      <c r="H81" s="156"/>
      <c r="I81" s="156"/>
      <c r="J81" s="156"/>
      <c r="K81" s="137"/>
    </row>
    <row r="82" spans="1:11" ht="15" x14ac:dyDescent="0.2">
      <c r="A82" s="148" t="s">
        <v>1365</v>
      </c>
      <c r="B82" s="150" t="s">
        <v>2</v>
      </c>
      <c r="C82" s="148" t="s">
        <v>154</v>
      </c>
      <c r="D82" s="148" t="s">
        <v>3</v>
      </c>
      <c r="E82" s="196" t="s">
        <v>175</v>
      </c>
      <c r="F82" s="196"/>
      <c r="G82" s="149" t="s">
        <v>155</v>
      </c>
      <c r="H82" s="150" t="s">
        <v>4</v>
      </c>
      <c r="I82" s="150" t="s">
        <v>156</v>
      </c>
      <c r="J82" s="150" t="s">
        <v>138</v>
      </c>
      <c r="K82" s="137"/>
    </row>
    <row r="83" spans="1:11" ht="38.25" x14ac:dyDescent="0.2">
      <c r="A83" s="151" t="s">
        <v>943</v>
      </c>
      <c r="B83" s="153" t="s">
        <v>276</v>
      </c>
      <c r="C83" s="151" t="s">
        <v>159</v>
      </c>
      <c r="D83" s="151" t="s">
        <v>277</v>
      </c>
      <c r="E83" s="291">
        <v>72</v>
      </c>
      <c r="F83" s="291"/>
      <c r="G83" s="152" t="s">
        <v>243</v>
      </c>
      <c r="H83" s="155">
        <v>1</v>
      </c>
      <c r="I83" s="154">
        <v>149.71</v>
      </c>
      <c r="J83" s="154">
        <v>149.71</v>
      </c>
      <c r="K83" s="137"/>
    </row>
    <row r="84" spans="1:11" ht="25.5" x14ac:dyDescent="0.2">
      <c r="A84" s="157" t="s">
        <v>944</v>
      </c>
      <c r="B84" s="159" t="s">
        <v>1060</v>
      </c>
      <c r="C84" s="157" t="s">
        <v>159</v>
      </c>
      <c r="D84" s="157" t="s">
        <v>1061</v>
      </c>
      <c r="E84" s="292">
        <v>45</v>
      </c>
      <c r="F84" s="292"/>
      <c r="G84" s="158" t="s">
        <v>243</v>
      </c>
      <c r="H84" s="161">
        <v>1</v>
      </c>
      <c r="I84" s="160">
        <v>10.33</v>
      </c>
      <c r="J84" s="160">
        <v>10.33</v>
      </c>
      <c r="K84" s="137"/>
    </row>
    <row r="85" spans="1:11" ht="25.5" x14ac:dyDescent="0.2">
      <c r="A85" s="157" t="s">
        <v>944</v>
      </c>
      <c r="B85" s="159" t="s">
        <v>1062</v>
      </c>
      <c r="C85" s="157" t="s">
        <v>159</v>
      </c>
      <c r="D85" s="157" t="s">
        <v>1063</v>
      </c>
      <c r="E85" s="292">
        <v>45</v>
      </c>
      <c r="F85" s="292"/>
      <c r="G85" s="158" t="s">
        <v>243</v>
      </c>
      <c r="H85" s="161">
        <v>0.8</v>
      </c>
      <c r="I85" s="160">
        <v>22.38</v>
      </c>
      <c r="J85" s="160">
        <v>17.899999999999999</v>
      </c>
      <c r="K85" s="137"/>
    </row>
    <row r="86" spans="1:11" ht="38.25" x14ac:dyDescent="0.2">
      <c r="A86" s="157" t="s">
        <v>944</v>
      </c>
      <c r="B86" s="159" t="s">
        <v>1064</v>
      </c>
      <c r="C86" s="157" t="s">
        <v>159</v>
      </c>
      <c r="D86" s="157" t="s">
        <v>1065</v>
      </c>
      <c r="E86" s="292">
        <v>70</v>
      </c>
      <c r="F86" s="292"/>
      <c r="G86" s="158" t="s">
        <v>243</v>
      </c>
      <c r="H86" s="161">
        <v>0.8</v>
      </c>
      <c r="I86" s="160">
        <v>103.03</v>
      </c>
      <c r="J86" s="160">
        <v>82.42</v>
      </c>
      <c r="K86" s="137"/>
    </row>
    <row r="87" spans="1:11" ht="25.5" x14ac:dyDescent="0.2">
      <c r="A87" s="157" t="s">
        <v>944</v>
      </c>
      <c r="B87" s="159" t="s">
        <v>950</v>
      </c>
      <c r="C87" s="157" t="s">
        <v>163</v>
      </c>
      <c r="D87" s="157" t="s">
        <v>951</v>
      </c>
      <c r="E87" s="292" t="s">
        <v>725</v>
      </c>
      <c r="F87" s="292"/>
      <c r="G87" s="158" t="s">
        <v>113</v>
      </c>
      <c r="H87" s="161">
        <v>1</v>
      </c>
      <c r="I87" s="160">
        <v>15.35</v>
      </c>
      <c r="J87" s="160">
        <v>15.35</v>
      </c>
      <c r="K87" s="137"/>
    </row>
    <row r="88" spans="1:11" ht="25.5" x14ac:dyDescent="0.2">
      <c r="A88" s="157" t="s">
        <v>944</v>
      </c>
      <c r="B88" s="159" t="s">
        <v>1066</v>
      </c>
      <c r="C88" s="157" t="s">
        <v>163</v>
      </c>
      <c r="D88" s="157" t="s">
        <v>1067</v>
      </c>
      <c r="E88" s="292" t="s">
        <v>725</v>
      </c>
      <c r="F88" s="292"/>
      <c r="G88" s="158" t="s">
        <v>113</v>
      </c>
      <c r="H88" s="161">
        <v>0.5</v>
      </c>
      <c r="I88" s="160">
        <v>18.760000000000002</v>
      </c>
      <c r="J88" s="160">
        <v>9.3800000000000008</v>
      </c>
      <c r="K88" s="137"/>
    </row>
    <row r="89" spans="1:11" ht="25.5" x14ac:dyDescent="0.2">
      <c r="A89" s="157" t="s">
        <v>944</v>
      </c>
      <c r="B89" s="159" t="s">
        <v>1068</v>
      </c>
      <c r="C89" s="157" t="s">
        <v>159</v>
      </c>
      <c r="D89" s="157" t="s">
        <v>1069</v>
      </c>
      <c r="E89" s="292">
        <v>72</v>
      </c>
      <c r="F89" s="292"/>
      <c r="G89" s="158" t="s">
        <v>243</v>
      </c>
      <c r="H89" s="161">
        <v>0.9</v>
      </c>
      <c r="I89" s="160">
        <v>3.07</v>
      </c>
      <c r="J89" s="160">
        <v>2.76</v>
      </c>
      <c r="K89" s="137"/>
    </row>
    <row r="90" spans="1:11" ht="25.5" x14ac:dyDescent="0.2">
      <c r="A90" s="162" t="s">
        <v>958</v>
      </c>
      <c r="B90" s="164" t="s">
        <v>1070</v>
      </c>
      <c r="C90" s="162" t="s">
        <v>259</v>
      </c>
      <c r="D90" s="162" t="s">
        <v>1071</v>
      </c>
      <c r="E90" s="294" t="s">
        <v>961</v>
      </c>
      <c r="F90" s="294"/>
      <c r="G90" s="163" t="s">
        <v>474</v>
      </c>
      <c r="H90" s="166">
        <v>13</v>
      </c>
      <c r="I90" s="165">
        <v>0.89</v>
      </c>
      <c r="J90" s="165">
        <v>11.57</v>
      </c>
      <c r="K90" s="137"/>
    </row>
    <row r="91" spans="1:11" x14ac:dyDescent="0.2">
      <c r="A91" s="167"/>
      <c r="B91" s="167"/>
      <c r="C91" s="167"/>
      <c r="D91" s="167"/>
      <c r="E91" s="167" t="s">
        <v>945</v>
      </c>
      <c r="F91" s="168">
        <v>29.943529411764708</v>
      </c>
      <c r="G91" s="167" t="s">
        <v>946</v>
      </c>
      <c r="H91" s="168">
        <v>33.69</v>
      </c>
      <c r="I91" s="167" t="s">
        <v>947</v>
      </c>
      <c r="J91" s="168">
        <v>63.63</v>
      </c>
      <c r="K91" s="137"/>
    </row>
    <row r="92" spans="1:11" ht="15" thickBot="1" x14ac:dyDescent="0.25">
      <c r="A92" s="167"/>
      <c r="B92" s="167"/>
      <c r="C92" s="167"/>
      <c r="D92" s="167"/>
      <c r="E92" s="167" t="s">
        <v>948</v>
      </c>
      <c r="F92" s="168">
        <v>30.45</v>
      </c>
      <c r="G92" s="167"/>
      <c r="H92" s="293" t="s">
        <v>949</v>
      </c>
      <c r="I92" s="293"/>
      <c r="J92" s="168">
        <v>180.16</v>
      </c>
      <c r="K92" s="137"/>
    </row>
    <row r="93" spans="1:11" ht="15" thickTop="1" x14ac:dyDescent="0.2">
      <c r="A93" s="156"/>
      <c r="B93" s="156"/>
      <c r="C93" s="156"/>
      <c r="D93" s="156"/>
      <c r="E93" s="156"/>
      <c r="F93" s="156"/>
      <c r="G93" s="156"/>
      <c r="H93" s="156"/>
      <c r="I93" s="156"/>
      <c r="J93" s="156"/>
      <c r="K93" s="137"/>
    </row>
    <row r="94" spans="1:11" ht="15" x14ac:dyDescent="0.2">
      <c r="A94" s="148" t="s">
        <v>1366</v>
      </c>
      <c r="B94" s="150" t="s">
        <v>2</v>
      </c>
      <c r="C94" s="148" t="s">
        <v>154</v>
      </c>
      <c r="D94" s="148" t="s">
        <v>3</v>
      </c>
      <c r="E94" s="196" t="s">
        <v>175</v>
      </c>
      <c r="F94" s="196"/>
      <c r="G94" s="149" t="s">
        <v>155</v>
      </c>
      <c r="H94" s="150" t="s">
        <v>4</v>
      </c>
      <c r="I94" s="150" t="s">
        <v>156</v>
      </c>
      <c r="J94" s="150" t="s">
        <v>138</v>
      </c>
      <c r="K94" s="137"/>
    </row>
    <row r="95" spans="1:11" ht="25.5" x14ac:dyDescent="0.2">
      <c r="A95" s="151" t="s">
        <v>943</v>
      </c>
      <c r="B95" s="153" t="s">
        <v>283</v>
      </c>
      <c r="C95" s="151" t="s">
        <v>159</v>
      </c>
      <c r="D95" s="151" t="s">
        <v>284</v>
      </c>
      <c r="E95" s="291" t="s">
        <v>725</v>
      </c>
      <c r="F95" s="291"/>
      <c r="G95" s="152" t="s">
        <v>285</v>
      </c>
      <c r="H95" s="155">
        <v>1</v>
      </c>
      <c r="I95" s="154">
        <v>44.97</v>
      </c>
      <c r="J95" s="154">
        <v>44.97</v>
      </c>
      <c r="K95" s="137"/>
    </row>
    <row r="96" spans="1:11" ht="25.5" x14ac:dyDescent="0.2">
      <c r="A96" s="157" t="s">
        <v>944</v>
      </c>
      <c r="B96" s="159" t="s">
        <v>950</v>
      </c>
      <c r="C96" s="157" t="s">
        <v>163</v>
      </c>
      <c r="D96" s="157" t="s">
        <v>951</v>
      </c>
      <c r="E96" s="292" t="s">
        <v>725</v>
      </c>
      <c r="F96" s="292"/>
      <c r="G96" s="158" t="s">
        <v>113</v>
      </c>
      <c r="H96" s="161">
        <v>2.93</v>
      </c>
      <c r="I96" s="160">
        <v>15.35</v>
      </c>
      <c r="J96" s="160">
        <v>44.97</v>
      </c>
      <c r="K96" s="137"/>
    </row>
    <row r="97" spans="1:11" x14ac:dyDescent="0.2">
      <c r="A97" s="167"/>
      <c r="B97" s="167"/>
      <c r="C97" s="167"/>
      <c r="D97" s="167"/>
      <c r="E97" s="167" t="s">
        <v>945</v>
      </c>
      <c r="F97" s="168">
        <v>14.832941176470587</v>
      </c>
      <c r="G97" s="167" t="s">
        <v>946</v>
      </c>
      <c r="H97" s="168">
        <v>16.690000000000001</v>
      </c>
      <c r="I97" s="167" t="s">
        <v>947</v>
      </c>
      <c r="J97" s="168">
        <v>31.52</v>
      </c>
      <c r="K97" s="137"/>
    </row>
    <row r="98" spans="1:11" ht="15" thickBot="1" x14ac:dyDescent="0.25">
      <c r="A98" s="167"/>
      <c r="B98" s="167"/>
      <c r="C98" s="167"/>
      <c r="D98" s="167"/>
      <c r="E98" s="167" t="s">
        <v>948</v>
      </c>
      <c r="F98" s="168">
        <v>9.14</v>
      </c>
      <c r="G98" s="167"/>
      <c r="H98" s="293" t="s">
        <v>949</v>
      </c>
      <c r="I98" s="293"/>
      <c r="J98" s="168">
        <v>54.11</v>
      </c>
      <c r="K98" s="137"/>
    </row>
    <row r="99" spans="1:11" ht="15" thickTop="1" x14ac:dyDescent="0.2">
      <c r="A99" s="156"/>
      <c r="B99" s="156"/>
      <c r="C99" s="156"/>
      <c r="D99" s="156"/>
      <c r="E99" s="156"/>
      <c r="F99" s="156"/>
      <c r="G99" s="156"/>
      <c r="H99" s="156"/>
      <c r="I99" s="156"/>
      <c r="J99" s="156"/>
      <c r="K99" s="137"/>
    </row>
    <row r="100" spans="1:11" ht="15" x14ac:dyDescent="0.2">
      <c r="A100" s="148" t="s">
        <v>1392</v>
      </c>
      <c r="B100" s="150" t="s">
        <v>2</v>
      </c>
      <c r="C100" s="148" t="s">
        <v>154</v>
      </c>
      <c r="D100" s="148" t="s">
        <v>3</v>
      </c>
      <c r="E100" s="196" t="s">
        <v>175</v>
      </c>
      <c r="F100" s="196"/>
      <c r="G100" s="149" t="s">
        <v>155</v>
      </c>
      <c r="H100" s="150" t="s">
        <v>4</v>
      </c>
      <c r="I100" s="150" t="s">
        <v>156</v>
      </c>
      <c r="J100" s="150" t="s">
        <v>138</v>
      </c>
      <c r="K100" s="137"/>
    </row>
    <row r="101" spans="1:11" ht="51" x14ac:dyDescent="0.2">
      <c r="A101" s="151" t="s">
        <v>943</v>
      </c>
      <c r="B101" s="153" t="s">
        <v>330</v>
      </c>
      <c r="C101" s="151" t="s">
        <v>159</v>
      </c>
      <c r="D101" s="151" t="s">
        <v>331</v>
      </c>
      <c r="E101" s="291" t="s">
        <v>725</v>
      </c>
      <c r="F101" s="291"/>
      <c r="G101" s="152" t="s">
        <v>254</v>
      </c>
      <c r="H101" s="155">
        <v>1</v>
      </c>
      <c r="I101" s="154">
        <v>70</v>
      </c>
      <c r="J101" s="154">
        <v>70</v>
      </c>
      <c r="K101" s="137"/>
    </row>
    <row r="102" spans="1:11" ht="25.5" x14ac:dyDescent="0.2">
      <c r="A102" s="157" t="s">
        <v>944</v>
      </c>
      <c r="B102" s="159" t="s">
        <v>1084</v>
      </c>
      <c r="C102" s="157" t="s">
        <v>163</v>
      </c>
      <c r="D102" s="157" t="s">
        <v>1085</v>
      </c>
      <c r="E102" s="292" t="s">
        <v>725</v>
      </c>
      <c r="F102" s="292"/>
      <c r="G102" s="158" t="s">
        <v>240</v>
      </c>
      <c r="H102" s="161">
        <v>1.4E-2</v>
      </c>
      <c r="I102" s="160">
        <v>366.43</v>
      </c>
      <c r="J102" s="160">
        <v>5.13</v>
      </c>
      <c r="K102" s="137"/>
    </row>
    <row r="103" spans="1:11" ht="25.5" x14ac:dyDescent="0.2">
      <c r="A103" s="157" t="s">
        <v>944</v>
      </c>
      <c r="B103" s="159" t="s">
        <v>1035</v>
      </c>
      <c r="C103" s="157" t="s">
        <v>163</v>
      </c>
      <c r="D103" s="157" t="s">
        <v>1036</v>
      </c>
      <c r="E103" s="292" t="s">
        <v>725</v>
      </c>
      <c r="F103" s="292"/>
      <c r="G103" s="158" t="s">
        <v>113</v>
      </c>
      <c r="H103" s="161">
        <v>1.2</v>
      </c>
      <c r="I103" s="160">
        <v>19.850000000000001</v>
      </c>
      <c r="J103" s="160">
        <v>23.82</v>
      </c>
      <c r="K103" s="137"/>
    </row>
    <row r="104" spans="1:11" ht="25.5" x14ac:dyDescent="0.2">
      <c r="A104" s="157" t="s">
        <v>944</v>
      </c>
      <c r="B104" s="159" t="s">
        <v>950</v>
      </c>
      <c r="C104" s="157" t="s">
        <v>163</v>
      </c>
      <c r="D104" s="157" t="s">
        <v>951</v>
      </c>
      <c r="E104" s="292" t="s">
        <v>725</v>
      </c>
      <c r="F104" s="292"/>
      <c r="G104" s="158" t="s">
        <v>113</v>
      </c>
      <c r="H104" s="161">
        <v>1.2</v>
      </c>
      <c r="I104" s="160">
        <v>15.35</v>
      </c>
      <c r="J104" s="160">
        <v>18.420000000000002</v>
      </c>
      <c r="K104" s="137"/>
    </row>
    <row r="105" spans="1:11" ht="25.5" x14ac:dyDescent="0.2">
      <c r="A105" s="162" t="s">
        <v>958</v>
      </c>
      <c r="B105" s="164" t="s">
        <v>1086</v>
      </c>
      <c r="C105" s="162" t="s">
        <v>163</v>
      </c>
      <c r="D105" s="162" t="s">
        <v>1087</v>
      </c>
      <c r="E105" s="294" t="s">
        <v>961</v>
      </c>
      <c r="F105" s="294"/>
      <c r="G105" s="163" t="s">
        <v>216</v>
      </c>
      <c r="H105" s="166">
        <v>31</v>
      </c>
      <c r="I105" s="165">
        <v>0.73</v>
      </c>
      <c r="J105" s="165">
        <v>22.63</v>
      </c>
      <c r="K105" s="137"/>
    </row>
    <row r="106" spans="1:11" x14ac:dyDescent="0.2">
      <c r="A106" s="167"/>
      <c r="B106" s="167"/>
      <c r="C106" s="167"/>
      <c r="D106" s="167"/>
      <c r="E106" s="167" t="s">
        <v>945</v>
      </c>
      <c r="F106" s="168">
        <v>14.969411764705882</v>
      </c>
      <c r="G106" s="167" t="s">
        <v>946</v>
      </c>
      <c r="H106" s="168">
        <v>16.84</v>
      </c>
      <c r="I106" s="167" t="s">
        <v>947</v>
      </c>
      <c r="J106" s="168">
        <v>31.81</v>
      </c>
      <c r="K106" s="137"/>
    </row>
    <row r="107" spans="1:11" ht="15" thickBot="1" x14ac:dyDescent="0.25">
      <c r="A107" s="167"/>
      <c r="B107" s="167"/>
      <c r="C107" s="167"/>
      <c r="D107" s="167"/>
      <c r="E107" s="167" t="s">
        <v>948</v>
      </c>
      <c r="F107" s="168">
        <v>14.23</v>
      </c>
      <c r="G107" s="167"/>
      <c r="H107" s="293" t="s">
        <v>949</v>
      </c>
      <c r="I107" s="293"/>
      <c r="J107" s="168">
        <v>84.23</v>
      </c>
      <c r="K107" s="137"/>
    </row>
    <row r="108" spans="1:11" ht="15" thickTop="1" x14ac:dyDescent="0.2">
      <c r="A108" s="156"/>
      <c r="B108" s="156"/>
      <c r="C108" s="156"/>
      <c r="D108" s="156"/>
      <c r="E108" s="156"/>
      <c r="F108" s="156"/>
      <c r="G108" s="156"/>
      <c r="H108" s="156"/>
      <c r="I108" s="156"/>
      <c r="J108" s="156"/>
      <c r="K108" s="137"/>
    </row>
    <row r="109" spans="1:11" ht="15" x14ac:dyDescent="0.2">
      <c r="A109" s="148" t="s">
        <v>1393</v>
      </c>
      <c r="B109" s="150" t="s">
        <v>2</v>
      </c>
      <c r="C109" s="148" t="s">
        <v>154</v>
      </c>
      <c r="D109" s="148" t="s">
        <v>3</v>
      </c>
      <c r="E109" s="196" t="s">
        <v>175</v>
      </c>
      <c r="F109" s="196"/>
      <c r="G109" s="149" t="s">
        <v>155</v>
      </c>
      <c r="H109" s="150" t="s">
        <v>4</v>
      </c>
      <c r="I109" s="150" t="s">
        <v>156</v>
      </c>
      <c r="J109" s="150" t="s">
        <v>138</v>
      </c>
      <c r="K109" s="137"/>
    </row>
    <row r="110" spans="1:11" ht="25.5" x14ac:dyDescent="0.2">
      <c r="A110" s="151" t="s">
        <v>943</v>
      </c>
      <c r="B110" s="153" t="s">
        <v>332</v>
      </c>
      <c r="C110" s="151" t="s">
        <v>159</v>
      </c>
      <c r="D110" s="151" t="s">
        <v>333</v>
      </c>
      <c r="E110" s="291" t="s">
        <v>725</v>
      </c>
      <c r="F110" s="291"/>
      <c r="G110" s="152" t="s">
        <v>254</v>
      </c>
      <c r="H110" s="155">
        <v>1</v>
      </c>
      <c r="I110" s="154">
        <v>596.73</v>
      </c>
      <c r="J110" s="154">
        <v>596.73</v>
      </c>
      <c r="K110" s="137"/>
    </row>
    <row r="111" spans="1:11" ht="25.5" x14ac:dyDescent="0.2">
      <c r="A111" s="157" t="s">
        <v>944</v>
      </c>
      <c r="B111" s="159" t="s">
        <v>950</v>
      </c>
      <c r="C111" s="157" t="s">
        <v>163</v>
      </c>
      <c r="D111" s="157" t="s">
        <v>951</v>
      </c>
      <c r="E111" s="292" t="s">
        <v>725</v>
      </c>
      <c r="F111" s="292"/>
      <c r="G111" s="158" t="s">
        <v>113</v>
      </c>
      <c r="H111" s="161">
        <v>4.8</v>
      </c>
      <c r="I111" s="160">
        <v>15.35</v>
      </c>
      <c r="J111" s="160">
        <v>73.680000000000007</v>
      </c>
      <c r="K111" s="137"/>
    </row>
    <row r="112" spans="1:11" ht="25.5" x14ac:dyDescent="0.2">
      <c r="A112" s="157" t="s">
        <v>944</v>
      </c>
      <c r="B112" s="159" t="s">
        <v>1035</v>
      </c>
      <c r="C112" s="157" t="s">
        <v>163</v>
      </c>
      <c r="D112" s="157" t="s">
        <v>1036</v>
      </c>
      <c r="E112" s="292" t="s">
        <v>725</v>
      </c>
      <c r="F112" s="292"/>
      <c r="G112" s="158" t="s">
        <v>113</v>
      </c>
      <c r="H112" s="161">
        <v>2.4</v>
      </c>
      <c r="I112" s="160">
        <v>19.850000000000001</v>
      </c>
      <c r="J112" s="160">
        <v>47.64</v>
      </c>
      <c r="K112" s="137"/>
    </row>
    <row r="113" spans="1:11" ht="25.5" x14ac:dyDescent="0.2">
      <c r="A113" s="162" t="s">
        <v>958</v>
      </c>
      <c r="B113" s="164" t="s">
        <v>1088</v>
      </c>
      <c r="C113" s="162" t="s">
        <v>674</v>
      </c>
      <c r="D113" s="162" t="s">
        <v>1089</v>
      </c>
      <c r="E113" s="294" t="s">
        <v>961</v>
      </c>
      <c r="F113" s="294"/>
      <c r="G113" s="163" t="s">
        <v>301</v>
      </c>
      <c r="H113" s="166">
        <v>1.3</v>
      </c>
      <c r="I113" s="165">
        <v>3.16</v>
      </c>
      <c r="J113" s="165">
        <v>4.0999999999999996</v>
      </c>
      <c r="K113" s="137"/>
    </row>
    <row r="114" spans="1:11" x14ac:dyDescent="0.2">
      <c r="A114" s="162" t="s">
        <v>958</v>
      </c>
      <c r="B114" s="164" t="s">
        <v>1090</v>
      </c>
      <c r="C114" s="162" t="s">
        <v>163</v>
      </c>
      <c r="D114" s="162" t="s">
        <v>1091</v>
      </c>
      <c r="E114" s="294" t="s">
        <v>961</v>
      </c>
      <c r="F114" s="294"/>
      <c r="G114" s="163" t="s">
        <v>301</v>
      </c>
      <c r="H114" s="166">
        <v>0.7</v>
      </c>
      <c r="I114" s="165">
        <v>2.23</v>
      </c>
      <c r="J114" s="165">
        <v>1.56</v>
      </c>
      <c r="K114" s="137"/>
    </row>
    <row r="115" spans="1:11" ht="25.5" x14ac:dyDescent="0.2">
      <c r="A115" s="162" t="s">
        <v>958</v>
      </c>
      <c r="B115" s="164" t="s">
        <v>1092</v>
      </c>
      <c r="C115" s="162" t="s">
        <v>163</v>
      </c>
      <c r="D115" s="162" t="s">
        <v>1093</v>
      </c>
      <c r="E115" s="294" t="s">
        <v>961</v>
      </c>
      <c r="F115" s="294"/>
      <c r="G115" s="163" t="s">
        <v>240</v>
      </c>
      <c r="H115" s="166">
        <v>4.0000000000000001E-3</v>
      </c>
      <c r="I115" s="165">
        <v>50</v>
      </c>
      <c r="J115" s="165">
        <v>0.2</v>
      </c>
      <c r="K115" s="137"/>
    </row>
    <row r="116" spans="1:11" x14ac:dyDescent="0.2">
      <c r="A116" s="162" t="s">
        <v>958</v>
      </c>
      <c r="B116" s="164" t="s">
        <v>1094</v>
      </c>
      <c r="C116" s="162" t="s">
        <v>163</v>
      </c>
      <c r="D116" s="162" t="s">
        <v>1095</v>
      </c>
      <c r="E116" s="294" t="s">
        <v>961</v>
      </c>
      <c r="F116" s="294"/>
      <c r="G116" s="163" t="s">
        <v>301</v>
      </c>
      <c r="H116" s="166">
        <v>1.6</v>
      </c>
      <c r="I116" s="165">
        <v>0.71</v>
      </c>
      <c r="J116" s="165">
        <v>1.1299999999999999</v>
      </c>
      <c r="K116" s="137"/>
    </row>
    <row r="117" spans="1:11" ht="38.25" x14ac:dyDescent="0.2">
      <c r="A117" s="162" t="s">
        <v>958</v>
      </c>
      <c r="B117" s="164" t="s">
        <v>2335</v>
      </c>
      <c r="C117" s="162" t="s">
        <v>163</v>
      </c>
      <c r="D117" s="162" t="s">
        <v>2336</v>
      </c>
      <c r="E117" s="294" t="s">
        <v>961</v>
      </c>
      <c r="F117" s="294"/>
      <c r="G117" s="163" t="s">
        <v>243</v>
      </c>
      <c r="H117" s="166">
        <v>1</v>
      </c>
      <c r="I117" s="165">
        <v>468.42</v>
      </c>
      <c r="J117" s="165">
        <v>468.42</v>
      </c>
      <c r="K117" s="137"/>
    </row>
    <row r="118" spans="1:11" x14ac:dyDescent="0.2">
      <c r="A118" s="167"/>
      <c r="B118" s="167"/>
      <c r="C118" s="167"/>
      <c r="D118" s="167"/>
      <c r="E118" s="167" t="s">
        <v>945</v>
      </c>
      <c r="F118" s="168">
        <v>41.411764705882355</v>
      </c>
      <c r="G118" s="167" t="s">
        <v>946</v>
      </c>
      <c r="H118" s="168">
        <v>46.59</v>
      </c>
      <c r="I118" s="167" t="s">
        <v>947</v>
      </c>
      <c r="J118" s="168">
        <v>88</v>
      </c>
      <c r="K118" s="137"/>
    </row>
    <row r="119" spans="1:11" ht="15" thickBot="1" x14ac:dyDescent="0.25">
      <c r="A119" s="167"/>
      <c r="B119" s="167"/>
      <c r="C119" s="167"/>
      <c r="D119" s="167"/>
      <c r="E119" s="167" t="s">
        <v>948</v>
      </c>
      <c r="F119" s="168">
        <v>121.37</v>
      </c>
      <c r="G119" s="167"/>
      <c r="H119" s="293" t="s">
        <v>949</v>
      </c>
      <c r="I119" s="293"/>
      <c r="J119" s="168">
        <v>718.1</v>
      </c>
      <c r="K119" s="137"/>
    </row>
    <row r="120" spans="1:11" ht="15" thickTop="1" x14ac:dyDescent="0.2">
      <c r="A120" s="156"/>
      <c r="B120" s="156"/>
      <c r="C120" s="156"/>
      <c r="D120" s="156"/>
      <c r="E120" s="156"/>
      <c r="F120" s="156"/>
      <c r="G120" s="156"/>
      <c r="H120" s="156"/>
      <c r="I120" s="156"/>
      <c r="J120" s="156"/>
      <c r="K120" s="137"/>
    </row>
    <row r="121" spans="1:11" ht="15" x14ac:dyDescent="0.2">
      <c r="A121" s="148" t="s">
        <v>1397</v>
      </c>
      <c r="B121" s="150" t="s">
        <v>2</v>
      </c>
      <c r="C121" s="148" t="s">
        <v>154</v>
      </c>
      <c r="D121" s="148" t="s">
        <v>3</v>
      </c>
      <c r="E121" s="196" t="s">
        <v>175</v>
      </c>
      <c r="F121" s="196"/>
      <c r="G121" s="149" t="s">
        <v>155</v>
      </c>
      <c r="H121" s="150" t="s">
        <v>4</v>
      </c>
      <c r="I121" s="150" t="s">
        <v>156</v>
      </c>
      <c r="J121" s="150" t="s">
        <v>138</v>
      </c>
      <c r="K121" s="137"/>
    </row>
    <row r="122" spans="1:11" x14ac:dyDescent="0.2">
      <c r="A122" s="151" t="s">
        <v>943</v>
      </c>
      <c r="B122" s="153" t="s">
        <v>340</v>
      </c>
      <c r="C122" s="151" t="s">
        <v>159</v>
      </c>
      <c r="D122" s="151" t="s">
        <v>341</v>
      </c>
      <c r="E122" s="291" t="s">
        <v>729</v>
      </c>
      <c r="F122" s="291"/>
      <c r="G122" s="152" t="s">
        <v>243</v>
      </c>
      <c r="H122" s="155">
        <v>1</v>
      </c>
      <c r="I122" s="154">
        <v>49.61</v>
      </c>
      <c r="J122" s="154">
        <v>49.61</v>
      </c>
      <c r="K122" s="137"/>
    </row>
    <row r="123" spans="1:11" ht="51" x14ac:dyDescent="0.2">
      <c r="A123" s="157" t="s">
        <v>944</v>
      </c>
      <c r="B123" s="159" t="s">
        <v>1096</v>
      </c>
      <c r="C123" s="157" t="s">
        <v>163</v>
      </c>
      <c r="D123" s="157" t="s">
        <v>1097</v>
      </c>
      <c r="E123" s="292" t="s">
        <v>725</v>
      </c>
      <c r="F123" s="292"/>
      <c r="G123" s="158" t="s">
        <v>240</v>
      </c>
      <c r="H123" s="161">
        <v>0.03</v>
      </c>
      <c r="I123" s="160">
        <v>435.39</v>
      </c>
      <c r="J123" s="160">
        <v>13.06</v>
      </c>
      <c r="K123" s="137"/>
    </row>
    <row r="124" spans="1:11" ht="25.5" x14ac:dyDescent="0.2">
      <c r="A124" s="157" t="s">
        <v>944</v>
      </c>
      <c r="B124" s="159" t="s">
        <v>1035</v>
      </c>
      <c r="C124" s="157" t="s">
        <v>163</v>
      </c>
      <c r="D124" s="157" t="s">
        <v>1036</v>
      </c>
      <c r="E124" s="292" t="s">
        <v>725</v>
      </c>
      <c r="F124" s="292"/>
      <c r="G124" s="158" t="s">
        <v>113</v>
      </c>
      <c r="H124" s="161">
        <v>1.03</v>
      </c>
      <c r="I124" s="160">
        <v>19.850000000000001</v>
      </c>
      <c r="J124" s="160">
        <v>20.440000000000001</v>
      </c>
      <c r="K124" s="137"/>
    </row>
    <row r="125" spans="1:11" ht="25.5" x14ac:dyDescent="0.2">
      <c r="A125" s="157" t="s">
        <v>944</v>
      </c>
      <c r="B125" s="159" t="s">
        <v>950</v>
      </c>
      <c r="C125" s="157" t="s">
        <v>163</v>
      </c>
      <c r="D125" s="157" t="s">
        <v>951</v>
      </c>
      <c r="E125" s="292" t="s">
        <v>725</v>
      </c>
      <c r="F125" s="292"/>
      <c r="G125" s="158" t="s">
        <v>113</v>
      </c>
      <c r="H125" s="161">
        <v>1.05</v>
      </c>
      <c r="I125" s="160">
        <v>15.35</v>
      </c>
      <c r="J125" s="160">
        <v>16.11</v>
      </c>
      <c r="K125" s="137"/>
    </row>
    <row r="126" spans="1:11" x14ac:dyDescent="0.2">
      <c r="A126" s="167"/>
      <c r="B126" s="167"/>
      <c r="C126" s="167"/>
      <c r="D126" s="167"/>
      <c r="E126" s="167" t="s">
        <v>945</v>
      </c>
      <c r="F126" s="168">
        <v>13.637647058823529</v>
      </c>
      <c r="G126" s="167" t="s">
        <v>946</v>
      </c>
      <c r="H126" s="168">
        <v>15.34</v>
      </c>
      <c r="I126" s="167" t="s">
        <v>947</v>
      </c>
      <c r="J126" s="168">
        <v>28.98</v>
      </c>
      <c r="K126" s="137"/>
    </row>
    <row r="127" spans="1:11" ht="15" thickBot="1" x14ac:dyDescent="0.25">
      <c r="A127" s="167"/>
      <c r="B127" s="167"/>
      <c r="C127" s="167"/>
      <c r="D127" s="167"/>
      <c r="E127" s="167" t="s">
        <v>948</v>
      </c>
      <c r="F127" s="168">
        <v>10.09</v>
      </c>
      <c r="G127" s="167"/>
      <c r="H127" s="293" t="s">
        <v>949</v>
      </c>
      <c r="I127" s="293"/>
      <c r="J127" s="168">
        <v>59.7</v>
      </c>
      <c r="K127" s="137"/>
    </row>
    <row r="128" spans="1:11" ht="15" thickTop="1" x14ac:dyDescent="0.2">
      <c r="A128" s="156"/>
      <c r="B128" s="156"/>
      <c r="C128" s="156"/>
      <c r="D128" s="156"/>
      <c r="E128" s="156"/>
      <c r="F128" s="156"/>
      <c r="G128" s="156"/>
      <c r="H128" s="156"/>
      <c r="I128" s="156"/>
      <c r="J128" s="156"/>
      <c r="K128" s="137"/>
    </row>
    <row r="129" spans="1:11" ht="15" x14ac:dyDescent="0.2">
      <c r="A129" s="148" t="s">
        <v>1399</v>
      </c>
      <c r="B129" s="150" t="s">
        <v>2</v>
      </c>
      <c r="C129" s="148" t="s">
        <v>154</v>
      </c>
      <c r="D129" s="148" t="s">
        <v>3</v>
      </c>
      <c r="E129" s="196" t="s">
        <v>175</v>
      </c>
      <c r="F129" s="196"/>
      <c r="G129" s="149" t="s">
        <v>155</v>
      </c>
      <c r="H129" s="150" t="s">
        <v>4</v>
      </c>
      <c r="I129" s="150" t="s">
        <v>156</v>
      </c>
      <c r="J129" s="150" t="s">
        <v>138</v>
      </c>
      <c r="K129" s="137"/>
    </row>
    <row r="130" spans="1:11" ht="51" x14ac:dyDescent="0.2">
      <c r="A130" s="151" t="s">
        <v>943</v>
      </c>
      <c r="B130" s="153" t="s">
        <v>346</v>
      </c>
      <c r="C130" s="151" t="s">
        <v>159</v>
      </c>
      <c r="D130" s="151" t="s">
        <v>347</v>
      </c>
      <c r="E130" s="291" t="s">
        <v>725</v>
      </c>
      <c r="F130" s="291"/>
      <c r="G130" s="152" t="s">
        <v>227</v>
      </c>
      <c r="H130" s="155">
        <v>1</v>
      </c>
      <c r="I130" s="154">
        <v>30.82</v>
      </c>
      <c r="J130" s="154">
        <v>30.82</v>
      </c>
      <c r="K130" s="137"/>
    </row>
    <row r="131" spans="1:11" ht="25.5" x14ac:dyDescent="0.2">
      <c r="A131" s="157" t="s">
        <v>944</v>
      </c>
      <c r="B131" s="159" t="s">
        <v>1072</v>
      </c>
      <c r="C131" s="157" t="s">
        <v>163</v>
      </c>
      <c r="D131" s="157" t="s">
        <v>1073</v>
      </c>
      <c r="E131" s="292" t="s">
        <v>725</v>
      </c>
      <c r="F131" s="292"/>
      <c r="G131" s="158" t="s">
        <v>113</v>
      </c>
      <c r="H131" s="161">
        <v>0.13</v>
      </c>
      <c r="I131" s="160">
        <v>19.649999999999999</v>
      </c>
      <c r="J131" s="160">
        <v>2.5499999999999998</v>
      </c>
      <c r="K131" s="137"/>
    </row>
    <row r="132" spans="1:11" ht="25.5" x14ac:dyDescent="0.2">
      <c r="A132" s="157" t="s">
        <v>944</v>
      </c>
      <c r="B132" s="159" t="s">
        <v>1035</v>
      </c>
      <c r="C132" s="157" t="s">
        <v>163</v>
      </c>
      <c r="D132" s="157" t="s">
        <v>1036</v>
      </c>
      <c r="E132" s="292" t="s">
        <v>725</v>
      </c>
      <c r="F132" s="292"/>
      <c r="G132" s="158" t="s">
        <v>113</v>
      </c>
      <c r="H132" s="161">
        <v>0.3</v>
      </c>
      <c r="I132" s="160">
        <v>19.850000000000001</v>
      </c>
      <c r="J132" s="160">
        <v>5.95</v>
      </c>
      <c r="K132" s="137"/>
    </row>
    <row r="133" spans="1:11" ht="25.5" x14ac:dyDescent="0.2">
      <c r="A133" s="157" t="s">
        <v>944</v>
      </c>
      <c r="B133" s="159" t="s">
        <v>950</v>
      </c>
      <c r="C133" s="157" t="s">
        <v>163</v>
      </c>
      <c r="D133" s="157" t="s">
        <v>951</v>
      </c>
      <c r="E133" s="292" t="s">
        <v>725</v>
      </c>
      <c r="F133" s="292"/>
      <c r="G133" s="158" t="s">
        <v>113</v>
      </c>
      <c r="H133" s="161">
        <v>0.45</v>
      </c>
      <c r="I133" s="160">
        <v>15.35</v>
      </c>
      <c r="J133" s="160">
        <v>6.9</v>
      </c>
      <c r="K133" s="137"/>
    </row>
    <row r="134" spans="1:11" ht="38.25" x14ac:dyDescent="0.2">
      <c r="A134" s="157" t="s">
        <v>944</v>
      </c>
      <c r="B134" s="159" t="s">
        <v>956</v>
      </c>
      <c r="C134" s="157" t="s">
        <v>163</v>
      </c>
      <c r="D134" s="157" t="s">
        <v>957</v>
      </c>
      <c r="E134" s="292" t="s">
        <v>723</v>
      </c>
      <c r="F134" s="292"/>
      <c r="G134" s="158" t="s">
        <v>240</v>
      </c>
      <c r="H134" s="161">
        <v>1.4E-2</v>
      </c>
      <c r="I134" s="160">
        <v>329.75</v>
      </c>
      <c r="J134" s="160">
        <v>4.6100000000000003</v>
      </c>
      <c r="K134" s="137"/>
    </row>
    <row r="135" spans="1:11" ht="25.5" x14ac:dyDescent="0.2">
      <c r="A135" s="162" t="s">
        <v>958</v>
      </c>
      <c r="B135" s="164" t="s">
        <v>1098</v>
      </c>
      <c r="C135" s="162" t="s">
        <v>163</v>
      </c>
      <c r="D135" s="162" t="s">
        <v>1099</v>
      </c>
      <c r="E135" s="294" t="s">
        <v>961</v>
      </c>
      <c r="F135" s="294"/>
      <c r="G135" s="163" t="s">
        <v>243</v>
      </c>
      <c r="H135" s="166">
        <v>0.2</v>
      </c>
      <c r="I135" s="165">
        <v>32.159999999999997</v>
      </c>
      <c r="J135" s="165">
        <v>6.43</v>
      </c>
      <c r="K135" s="137"/>
    </row>
    <row r="136" spans="1:11" x14ac:dyDescent="0.2">
      <c r="A136" s="162" t="s">
        <v>958</v>
      </c>
      <c r="B136" s="164" t="s">
        <v>1080</v>
      </c>
      <c r="C136" s="162" t="s">
        <v>163</v>
      </c>
      <c r="D136" s="162" t="s">
        <v>1081</v>
      </c>
      <c r="E136" s="294" t="s">
        <v>961</v>
      </c>
      <c r="F136" s="294"/>
      <c r="G136" s="163" t="s">
        <v>301</v>
      </c>
      <c r="H136" s="166">
        <v>0.02</v>
      </c>
      <c r="I136" s="165">
        <v>17.55</v>
      </c>
      <c r="J136" s="165">
        <v>0.35</v>
      </c>
      <c r="K136" s="137"/>
    </row>
    <row r="137" spans="1:11" ht="38.25" x14ac:dyDescent="0.2">
      <c r="A137" s="162" t="s">
        <v>958</v>
      </c>
      <c r="B137" s="164" t="s">
        <v>1100</v>
      </c>
      <c r="C137" s="162" t="s">
        <v>163</v>
      </c>
      <c r="D137" s="162" t="s">
        <v>1101</v>
      </c>
      <c r="E137" s="294" t="s">
        <v>961</v>
      </c>
      <c r="F137" s="294"/>
      <c r="G137" s="163" t="s">
        <v>227</v>
      </c>
      <c r="H137" s="166">
        <v>0.13</v>
      </c>
      <c r="I137" s="165">
        <v>20.11</v>
      </c>
      <c r="J137" s="165">
        <v>2.61</v>
      </c>
      <c r="K137" s="137"/>
    </row>
    <row r="138" spans="1:11" ht="25.5" x14ac:dyDescent="0.2">
      <c r="A138" s="162" t="s">
        <v>958</v>
      </c>
      <c r="B138" s="164" t="s">
        <v>1102</v>
      </c>
      <c r="C138" s="162" t="s">
        <v>163</v>
      </c>
      <c r="D138" s="162" t="s">
        <v>1103</v>
      </c>
      <c r="E138" s="294" t="s">
        <v>961</v>
      </c>
      <c r="F138" s="294"/>
      <c r="G138" s="163" t="s">
        <v>227</v>
      </c>
      <c r="H138" s="166">
        <v>0.18</v>
      </c>
      <c r="I138" s="165">
        <v>6.74</v>
      </c>
      <c r="J138" s="165">
        <v>1.21</v>
      </c>
      <c r="K138" s="137"/>
    </row>
    <row r="139" spans="1:11" ht="25.5" x14ac:dyDescent="0.2">
      <c r="A139" s="162" t="s">
        <v>958</v>
      </c>
      <c r="B139" s="164" t="s">
        <v>1104</v>
      </c>
      <c r="C139" s="162" t="s">
        <v>163</v>
      </c>
      <c r="D139" s="162" t="s">
        <v>1105</v>
      </c>
      <c r="E139" s="294" t="s">
        <v>961</v>
      </c>
      <c r="F139" s="294"/>
      <c r="G139" s="163" t="s">
        <v>301</v>
      </c>
      <c r="H139" s="166">
        <v>1.0999999999999999E-2</v>
      </c>
      <c r="I139" s="165">
        <v>19.100000000000001</v>
      </c>
      <c r="J139" s="165">
        <v>0.21</v>
      </c>
      <c r="K139" s="137"/>
    </row>
    <row r="140" spans="1:11" x14ac:dyDescent="0.2">
      <c r="A140" s="167"/>
      <c r="B140" s="167"/>
      <c r="C140" s="167"/>
      <c r="D140" s="167"/>
      <c r="E140" s="167" t="s">
        <v>945</v>
      </c>
      <c r="F140" s="168">
        <v>5.604705882352941</v>
      </c>
      <c r="G140" s="167" t="s">
        <v>946</v>
      </c>
      <c r="H140" s="168">
        <v>6.31</v>
      </c>
      <c r="I140" s="167" t="s">
        <v>947</v>
      </c>
      <c r="J140" s="168">
        <v>11.91</v>
      </c>
      <c r="K140" s="137"/>
    </row>
    <row r="141" spans="1:11" ht="15" thickBot="1" x14ac:dyDescent="0.25">
      <c r="A141" s="167"/>
      <c r="B141" s="167"/>
      <c r="C141" s="167"/>
      <c r="D141" s="167"/>
      <c r="E141" s="167" t="s">
        <v>948</v>
      </c>
      <c r="F141" s="168">
        <v>6.26</v>
      </c>
      <c r="G141" s="167"/>
      <c r="H141" s="293" t="s">
        <v>949</v>
      </c>
      <c r="I141" s="293"/>
      <c r="J141" s="168">
        <v>37.08</v>
      </c>
      <c r="K141" s="137"/>
    </row>
    <row r="142" spans="1:11" ht="15" thickTop="1" x14ac:dyDescent="0.2">
      <c r="A142" s="156"/>
      <c r="B142" s="156"/>
      <c r="C142" s="156"/>
      <c r="D142" s="156"/>
      <c r="E142" s="156"/>
      <c r="F142" s="156"/>
      <c r="G142" s="156"/>
      <c r="H142" s="156"/>
      <c r="I142" s="156"/>
      <c r="J142" s="156"/>
      <c r="K142" s="137"/>
    </row>
    <row r="143" spans="1:11" ht="15" x14ac:dyDescent="0.2">
      <c r="A143" s="148" t="s">
        <v>1409</v>
      </c>
      <c r="B143" s="150" t="s">
        <v>2</v>
      </c>
      <c r="C143" s="148" t="s">
        <v>154</v>
      </c>
      <c r="D143" s="148" t="s">
        <v>3</v>
      </c>
      <c r="E143" s="196" t="s">
        <v>175</v>
      </c>
      <c r="F143" s="196"/>
      <c r="G143" s="149" t="s">
        <v>155</v>
      </c>
      <c r="H143" s="150" t="s">
        <v>4</v>
      </c>
      <c r="I143" s="150" t="s">
        <v>156</v>
      </c>
      <c r="J143" s="150" t="s">
        <v>138</v>
      </c>
      <c r="K143" s="137"/>
    </row>
    <row r="144" spans="1:11" ht="38.25" x14ac:dyDescent="0.2">
      <c r="A144" s="151" t="s">
        <v>943</v>
      </c>
      <c r="B144" s="153" t="s">
        <v>370</v>
      </c>
      <c r="C144" s="151" t="s">
        <v>159</v>
      </c>
      <c r="D144" s="151" t="s">
        <v>371</v>
      </c>
      <c r="E144" s="291" t="s">
        <v>744</v>
      </c>
      <c r="F144" s="291"/>
      <c r="G144" s="152" t="s">
        <v>216</v>
      </c>
      <c r="H144" s="155">
        <v>1</v>
      </c>
      <c r="I144" s="154">
        <v>6.34</v>
      </c>
      <c r="J144" s="154">
        <v>6.34</v>
      </c>
      <c r="K144" s="137"/>
    </row>
    <row r="145" spans="1:11" ht="25.5" x14ac:dyDescent="0.2">
      <c r="A145" s="157" t="s">
        <v>944</v>
      </c>
      <c r="B145" s="159" t="s">
        <v>1106</v>
      </c>
      <c r="C145" s="157" t="s">
        <v>163</v>
      </c>
      <c r="D145" s="157" t="s">
        <v>1107</v>
      </c>
      <c r="E145" s="292" t="s">
        <v>725</v>
      </c>
      <c r="F145" s="292"/>
      <c r="G145" s="158" t="s">
        <v>113</v>
      </c>
      <c r="H145" s="161">
        <v>0.11899999999999999</v>
      </c>
      <c r="I145" s="160">
        <v>14.96</v>
      </c>
      <c r="J145" s="160">
        <v>1.78</v>
      </c>
      <c r="K145" s="137"/>
    </row>
    <row r="146" spans="1:11" ht="25.5" x14ac:dyDescent="0.2">
      <c r="A146" s="157" t="s">
        <v>944</v>
      </c>
      <c r="B146" s="159" t="s">
        <v>1082</v>
      </c>
      <c r="C146" s="157" t="s">
        <v>163</v>
      </c>
      <c r="D146" s="157" t="s">
        <v>1083</v>
      </c>
      <c r="E146" s="292" t="s">
        <v>725</v>
      </c>
      <c r="F146" s="292"/>
      <c r="G146" s="158" t="s">
        <v>113</v>
      </c>
      <c r="H146" s="161">
        <v>0.11899999999999999</v>
      </c>
      <c r="I146" s="160">
        <v>19.37</v>
      </c>
      <c r="J146" s="160">
        <v>2.2999999999999998</v>
      </c>
      <c r="K146" s="137"/>
    </row>
    <row r="147" spans="1:11" x14ac:dyDescent="0.2">
      <c r="A147" s="162" t="s">
        <v>958</v>
      </c>
      <c r="B147" s="164" t="s">
        <v>1108</v>
      </c>
      <c r="C147" s="162" t="s">
        <v>163</v>
      </c>
      <c r="D147" s="162" t="s">
        <v>1109</v>
      </c>
      <c r="E147" s="294" t="s">
        <v>961</v>
      </c>
      <c r="F147" s="294"/>
      <c r="G147" s="163" t="s">
        <v>216</v>
      </c>
      <c r="H147" s="166">
        <v>8.9999999999999993E-3</v>
      </c>
      <c r="I147" s="165">
        <v>66.39</v>
      </c>
      <c r="J147" s="165">
        <v>0.59</v>
      </c>
      <c r="K147" s="137"/>
    </row>
    <row r="148" spans="1:11" ht="25.5" x14ac:dyDescent="0.2">
      <c r="A148" s="162" t="s">
        <v>958</v>
      </c>
      <c r="B148" s="164" t="s">
        <v>1110</v>
      </c>
      <c r="C148" s="162" t="s">
        <v>163</v>
      </c>
      <c r="D148" s="162" t="s">
        <v>1111</v>
      </c>
      <c r="E148" s="294" t="s">
        <v>961</v>
      </c>
      <c r="F148" s="294"/>
      <c r="G148" s="163" t="s">
        <v>216</v>
      </c>
      <c r="H148" s="166">
        <v>1.0999999999999999E-2</v>
      </c>
      <c r="I148" s="165">
        <v>57.66</v>
      </c>
      <c r="J148" s="165">
        <v>0.63</v>
      </c>
      <c r="K148" s="137"/>
    </row>
    <row r="149" spans="1:11" x14ac:dyDescent="0.2">
      <c r="A149" s="162" t="s">
        <v>958</v>
      </c>
      <c r="B149" s="164" t="s">
        <v>1112</v>
      </c>
      <c r="C149" s="162" t="s">
        <v>163</v>
      </c>
      <c r="D149" s="162" t="s">
        <v>1113</v>
      </c>
      <c r="E149" s="294" t="s">
        <v>961</v>
      </c>
      <c r="F149" s="294"/>
      <c r="G149" s="163" t="s">
        <v>216</v>
      </c>
      <c r="H149" s="166">
        <v>0.06</v>
      </c>
      <c r="I149" s="165">
        <v>1.93</v>
      </c>
      <c r="J149" s="165">
        <v>0.11</v>
      </c>
      <c r="K149" s="137"/>
    </row>
    <row r="150" spans="1:11" ht="25.5" x14ac:dyDescent="0.2">
      <c r="A150" s="162" t="s">
        <v>958</v>
      </c>
      <c r="B150" s="164" t="s">
        <v>1114</v>
      </c>
      <c r="C150" s="162" t="s">
        <v>163</v>
      </c>
      <c r="D150" s="162" t="s">
        <v>1115</v>
      </c>
      <c r="E150" s="294" t="s">
        <v>961</v>
      </c>
      <c r="F150" s="294"/>
      <c r="G150" s="163" t="s">
        <v>216</v>
      </c>
      <c r="H150" s="166">
        <v>1</v>
      </c>
      <c r="I150" s="165">
        <v>0.93</v>
      </c>
      <c r="J150" s="165">
        <v>0.93</v>
      </c>
      <c r="K150" s="137"/>
    </row>
    <row r="151" spans="1:11" x14ac:dyDescent="0.2">
      <c r="A151" s="167"/>
      <c r="B151" s="167"/>
      <c r="C151" s="167"/>
      <c r="D151" s="167"/>
      <c r="E151" s="167" t="s">
        <v>945</v>
      </c>
      <c r="F151" s="168">
        <v>1.44</v>
      </c>
      <c r="G151" s="167" t="s">
        <v>946</v>
      </c>
      <c r="H151" s="168">
        <v>1.62</v>
      </c>
      <c r="I151" s="167" t="s">
        <v>947</v>
      </c>
      <c r="J151" s="168">
        <v>3.06</v>
      </c>
      <c r="K151" s="137"/>
    </row>
    <row r="152" spans="1:11" ht="15" thickBot="1" x14ac:dyDescent="0.25">
      <c r="A152" s="167"/>
      <c r="B152" s="167"/>
      <c r="C152" s="167"/>
      <c r="D152" s="167"/>
      <c r="E152" s="167" t="s">
        <v>948</v>
      </c>
      <c r="F152" s="168">
        <v>1.28</v>
      </c>
      <c r="G152" s="167"/>
      <c r="H152" s="293" t="s">
        <v>949</v>
      </c>
      <c r="I152" s="293"/>
      <c r="J152" s="168">
        <v>7.62</v>
      </c>
      <c r="K152" s="137"/>
    </row>
    <row r="153" spans="1:11" ht="15" thickTop="1" x14ac:dyDescent="0.2">
      <c r="A153" s="156"/>
      <c r="B153" s="156"/>
      <c r="C153" s="156"/>
      <c r="D153" s="156"/>
      <c r="E153" s="156"/>
      <c r="F153" s="156"/>
      <c r="G153" s="156"/>
      <c r="H153" s="156"/>
      <c r="I153" s="156"/>
      <c r="J153" s="156"/>
      <c r="K153" s="137"/>
    </row>
    <row r="154" spans="1:11" ht="15" x14ac:dyDescent="0.2">
      <c r="A154" s="148" t="s">
        <v>1410</v>
      </c>
      <c r="B154" s="150" t="s">
        <v>2</v>
      </c>
      <c r="C154" s="148" t="s">
        <v>154</v>
      </c>
      <c r="D154" s="148" t="s">
        <v>3</v>
      </c>
      <c r="E154" s="196" t="s">
        <v>175</v>
      </c>
      <c r="F154" s="196"/>
      <c r="G154" s="149" t="s">
        <v>155</v>
      </c>
      <c r="H154" s="150" t="s">
        <v>4</v>
      </c>
      <c r="I154" s="150" t="s">
        <v>156</v>
      </c>
      <c r="J154" s="150" t="s">
        <v>138</v>
      </c>
      <c r="K154" s="137"/>
    </row>
    <row r="155" spans="1:11" ht="38.25" x14ac:dyDescent="0.2">
      <c r="A155" s="151" t="s">
        <v>943</v>
      </c>
      <c r="B155" s="153" t="s">
        <v>372</v>
      </c>
      <c r="C155" s="151" t="s">
        <v>159</v>
      </c>
      <c r="D155" s="151" t="s">
        <v>373</v>
      </c>
      <c r="E155" s="291" t="s">
        <v>725</v>
      </c>
      <c r="F155" s="291"/>
      <c r="G155" s="152" t="s">
        <v>216</v>
      </c>
      <c r="H155" s="155">
        <v>1</v>
      </c>
      <c r="I155" s="154">
        <v>10.81</v>
      </c>
      <c r="J155" s="154">
        <v>10.81</v>
      </c>
      <c r="K155" s="137"/>
    </row>
    <row r="156" spans="1:11" ht="25.5" x14ac:dyDescent="0.2">
      <c r="A156" s="157" t="s">
        <v>944</v>
      </c>
      <c r="B156" s="159" t="s">
        <v>1106</v>
      </c>
      <c r="C156" s="157" t="s">
        <v>163</v>
      </c>
      <c r="D156" s="157" t="s">
        <v>1107</v>
      </c>
      <c r="E156" s="292" t="s">
        <v>725</v>
      </c>
      <c r="F156" s="292"/>
      <c r="G156" s="158" t="s">
        <v>113</v>
      </c>
      <c r="H156" s="161">
        <v>0.11899999999999999</v>
      </c>
      <c r="I156" s="160">
        <v>14.96</v>
      </c>
      <c r="J156" s="160">
        <v>1.78</v>
      </c>
      <c r="K156" s="137"/>
    </row>
    <row r="157" spans="1:11" ht="25.5" x14ac:dyDescent="0.2">
      <c r="A157" s="157" t="s">
        <v>944</v>
      </c>
      <c r="B157" s="159" t="s">
        <v>1082</v>
      </c>
      <c r="C157" s="157" t="s">
        <v>163</v>
      </c>
      <c r="D157" s="157" t="s">
        <v>1083</v>
      </c>
      <c r="E157" s="292" t="s">
        <v>725</v>
      </c>
      <c r="F157" s="292"/>
      <c r="G157" s="158" t="s">
        <v>113</v>
      </c>
      <c r="H157" s="161">
        <v>0.11899999999999999</v>
      </c>
      <c r="I157" s="160">
        <v>19.37</v>
      </c>
      <c r="J157" s="160">
        <v>2.2999999999999998</v>
      </c>
      <c r="K157" s="137"/>
    </row>
    <row r="158" spans="1:11" x14ac:dyDescent="0.2">
      <c r="A158" s="162" t="s">
        <v>958</v>
      </c>
      <c r="B158" s="164" t="s">
        <v>1108</v>
      </c>
      <c r="C158" s="162" t="s">
        <v>163</v>
      </c>
      <c r="D158" s="162" t="s">
        <v>1109</v>
      </c>
      <c r="E158" s="294" t="s">
        <v>961</v>
      </c>
      <c r="F158" s="294"/>
      <c r="G158" s="163" t="s">
        <v>216</v>
      </c>
      <c r="H158" s="166">
        <v>8.9999999999999993E-3</v>
      </c>
      <c r="I158" s="165">
        <v>66.39</v>
      </c>
      <c r="J158" s="165">
        <v>0.59</v>
      </c>
      <c r="K158" s="137"/>
    </row>
    <row r="159" spans="1:11" ht="25.5" x14ac:dyDescent="0.2">
      <c r="A159" s="162" t="s">
        <v>958</v>
      </c>
      <c r="B159" s="164" t="s">
        <v>1116</v>
      </c>
      <c r="C159" s="162" t="s">
        <v>163</v>
      </c>
      <c r="D159" s="162" t="s">
        <v>1117</v>
      </c>
      <c r="E159" s="294" t="s">
        <v>961</v>
      </c>
      <c r="F159" s="294"/>
      <c r="G159" s="163" t="s">
        <v>216</v>
      </c>
      <c r="H159" s="166">
        <v>1</v>
      </c>
      <c r="I159" s="165">
        <v>5.47</v>
      </c>
      <c r="J159" s="165">
        <v>5.47</v>
      </c>
      <c r="K159" s="137"/>
    </row>
    <row r="160" spans="1:11" ht="25.5" x14ac:dyDescent="0.2">
      <c r="A160" s="162" t="s">
        <v>958</v>
      </c>
      <c r="B160" s="164" t="s">
        <v>1110</v>
      </c>
      <c r="C160" s="162" t="s">
        <v>163</v>
      </c>
      <c r="D160" s="162" t="s">
        <v>1111</v>
      </c>
      <c r="E160" s="294" t="s">
        <v>961</v>
      </c>
      <c r="F160" s="294"/>
      <c r="G160" s="163" t="s">
        <v>216</v>
      </c>
      <c r="H160" s="166">
        <v>1.0999999999999999E-2</v>
      </c>
      <c r="I160" s="165">
        <v>57.66</v>
      </c>
      <c r="J160" s="165">
        <v>0.63</v>
      </c>
      <c r="K160" s="137"/>
    </row>
    <row r="161" spans="1:11" ht="25.5" x14ac:dyDescent="0.2">
      <c r="A161" s="162" t="s">
        <v>958</v>
      </c>
      <c r="B161" s="164" t="s">
        <v>1118</v>
      </c>
      <c r="C161" s="162" t="s">
        <v>163</v>
      </c>
      <c r="D161" s="162" t="s">
        <v>1119</v>
      </c>
      <c r="E161" s="294" t="s">
        <v>961</v>
      </c>
      <c r="F161" s="294"/>
      <c r="G161" s="163" t="s">
        <v>216</v>
      </c>
      <c r="H161" s="166">
        <v>0.06</v>
      </c>
      <c r="I161" s="165">
        <v>0.67</v>
      </c>
      <c r="J161" s="165">
        <v>0.04</v>
      </c>
      <c r="K161" s="137"/>
    </row>
    <row r="162" spans="1:11" x14ac:dyDescent="0.2">
      <c r="A162" s="167"/>
      <c r="B162" s="167"/>
      <c r="C162" s="167"/>
      <c r="D162" s="167"/>
      <c r="E162" s="167" t="s">
        <v>945</v>
      </c>
      <c r="F162" s="168">
        <v>1.44</v>
      </c>
      <c r="G162" s="167" t="s">
        <v>946</v>
      </c>
      <c r="H162" s="168">
        <v>1.62</v>
      </c>
      <c r="I162" s="167" t="s">
        <v>947</v>
      </c>
      <c r="J162" s="168">
        <v>3.06</v>
      </c>
      <c r="K162" s="137"/>
    </row>
    <row r="163" spans="1:11" ht="15" thickBot="1" x14ac:dyDescent="0.25">
      <c r="A163" s="167"/>
      <c r="B163" s="167"/>
      <c r="C163" s="167"/>
      <c r="D163" s="167"/>
      <c r="E163" s="167" t="s">
        <v>948</v>
      </c>
      <c r="F163" s="168">
        <v>2.19</v>
      </c>
      <c r="G163" s="167"/>
      <c r="H163" s="293" t="s">
        <v>949</v>
      </c>
      <c r="I163" s="293"/>
      <c r="J163" s="168">
        <v>13</v>
      </c>
      <c r="K163" s="137"/>
    </row>
    <row r="164" spans="1:11" ht="15" thickTop="1" x14ac:dyDescent="0.2">
      <c r="A164" s="156"/>
      <c r="B164" s="156"/>
      <c r="C164" s="156"/>
      <c r="D164" s="156"/>
      <c r="E164" s="156"/>
      <c r="F164" s="156"/>
      <c r="G164" s="156"/>
      <c r="H164" s="156"/>
      <c r="I164" s="156"/>
      <c r="J164" s="156"/>
      <c r="K164" s="137"/>
    </row>
    <row r="165" spans="1:11" ht="15" x14ac:dyDescent="0.2">
      <c r="A165" s="148" t="s">
        <v>1419</v>
      </c>
      <c r="B165" s="150" t="s">
        <v>2</v>
      </c>
      <c r="C165" s="148" t="s">
        <v>154</v>
      </c>
      <c r="D165" s="148" t="s">
        <v>3</v>
      </c>
      <c r="E165" s="196" t="s">
        <v>175</v>
      </c>
      <c r="F165" s="196"/>
      <c r="G165" s="149" t="s">
        <v>155</v>
      </c>
      <c r="H165" s="150" t="s">
        <v>4</v>
      </c>
      <c r="I165" s="150" t="s">
        <v>156</v>
      </c>
      <c r="J165" s="150" t="s">
        <v>138</v>
      </c>
      <c r="K165" s="137"/>
    </row>
    <row r="166" spans="1:11" ht="25.5" x14ac:dyDescent="0.2">
      <c r="A166" s="151" t="s">
        <v>943</v>
      </c>
      <c r="B166" s="153" t="s">
        <v>390</v>
      </c>
      <c r="C166" s="151" t="s">
        <v>159</v>
      </c>
      <c r="D166" s="151" t="s">
        <v>391</v>
      </c>
      <c r="E166" s="291" t="s">
        <v>744</v>
      </c>
      <c r="F166" s="291"/>
      <c r="G166" s="152" t="s">
        <v>216</v>
      </c>
      <c r="H166" s="155">
        <v>1</v>
      </c>
      <c r="I166" s="154">
        <v>23.68</v>
      </c>
      <c r="J166" s="154">
        <v>23.68</v>
      </c>
      <c r="K166" s="137"/>
    </row>
    <row r="167" spans="1:11" ht="25.5" x14ac:dyDescent="0.2">
      <c r="A167" s="157" t="s">
        <v>944</v>
      </c>
      <c r="B167" s="159" t="s">
        <v>1106</v>
      </c>
      <c r="C167" s="157" t="s">
        <v>163</v>
      </c>
      <c r="D167" s="157" t="s">
        <v>1107</v>
      </c>
      <c r="E167" s="292" t="s">
        <v>725</v>
      </c>
      <c r="F167" s="292"/>
      <c r="G167" s="158" t="s">
        <v>113</v>
      </c>
      <c r="H167" s="161">
        <v>0.14399999999999999</v>
      </c>
      <c r="I167" s="160">
        <v>14.96</v>
      </c>
      <c r="J167" s="160">
        <v>2.15</v>
      </c>
      <c r="K167" s="137"/>
    </row>
    <row r="168" spans="1:11" ht="25.5" x14ac:dyDescent="0.2">
      <c r="A168" s="157" t="s">
        <v>944</v>
      </c>
      <c r="B168" s="159" t="s">
        <v>1082</v>
      </c>
      <c r="C168" s="157" t="s">
        <v>163</v>
      </c>
      <c r="D168" s="157" t="s">
        <v>1083</v>
      </c>
      <c r="E168" s="292" t="s">
        <v>725</v>
      </c>
      <c r="F168" s="292"/>
      <c r="G168" s="158" t="s">
        <v>113</v>
      </c>
      <c r="H168" s="161">
        <v>0.14399999999999999</v>
      </c>
      <c r="I168" s="160">
        <v>19.37</v>
      </c>
      <c r="J168" s="160">
        <v>2.78</v>
      </c>
      <c r="K168" s="137"/>
    </row>
    <row r="169" spans="1:11" x14ac:dyDescent="0.2">
      <c r="A169" s="162" t="s">
        <v>958</v>
      </c>
      <c r="B169" s="164" t="s">
        <v>1108</v>
      </c>
      <c r="C169" s="162" t="s">
        <v>163</v>
      </c>
      <c r="D169" s="162" t="s">
        <v>1109</v>
      </c>
      <c r="E169" s="294" t="s">
        <v>961</v>
      </c>
      <c r="F169" s="294"/>
      <c r="G169" s="163" t="s">
        <v>216</v>
      </c>
      <c r="H169" s="166">
        <v>2.5999999999999999E-2</v>
      </c>
      <c r="I169" s="165">
        <v>66.39</v>
      </c>
      <c r="J169" s="165">
        <v>1.72</v>
      </c>
      <c r="K169" s="137"/>
    </row>
    <row r="170" spans="1:11" ht="25.5" x14ac:dyDescent="0.2">
      <c r="A170" s="162" t="s">
        <v>958</v>
      </c>
      <c r="B170" s="164" t="s">
        <v>1110</v>
      </c>
      <c r="C170" s="162" t="s">
        <v>163</v>
      </c>
      <c r="D170" s="162" t="s">
        <v>1111</v>
      </c>
      <c r="E170" s="294" t="s">
        <v>961</v>
      </c>
      <c r="F170" s="294"/>
      <c r="G170" s="163" t="s">
        <v>216</v>
      </c>
      <c r="H170" s="166">
        <v>3.3000000000000002E-2</v>
      </c>
      <c r="I170" s="165">
        <v>57.66</v>
      </c>
      <c r="J170" s="165">
        <v>1.9</v>
      </c>
      <c r="K170" s="137"/>
    </row>
    <row r="171" spans="1:11" x14ac:dyDescent="0.2">
      <c r="A171" s="162" t="s">
        <v>958</v>
      </c>
      <c r="B171" s="164" t="s">
        <v>1112</v>
      </c>
      <c r="C171" s="162" t="s">
        <v>163</v>
      </c>
      <c r="D171" s="162" t="s">
        <v>1113</v>
      </c>
      <c r="E171" s="294" t="s">
        <v>961</v>
      </c>
      <c r="F171" s="294"/>
      <c r="G171" s="163" t="s">
        <v>216</v>
      </c>
      <c r="H171" s="166">
        <v>3.5999999999999997E-2</v>
      </c>
      <c r="I171" s="165">
        <v>1.93</v>
      </c>
      <c r="J171" s="165">
        <v>0.06</v>
      </c>
      <c r="K171" s="137"/>
    </row>
    <row r="172" spans="1:11" ht="25.5" x14ac:dyDescent="0.2">
      <c r="A172" s="162" t="s">
        <v>958</v>
      </c>
      <c r="B172" s="164" t="s">
        <v>1120</v>
      </c>
      <c r="C172" s="162" t="s">
        <v>163</v>
      </c>
      <c r="D172" s="162" t="s">
        <v>1121</v>
      </c>
      <c r="E172" s="294" t="s">
        <v>961</v>
      </c>
      <c r="F172" s="294"/>
      <c r="G172" s="163" t="s">
        <v>216</v>
      </c>
      <c r="H172" s="166">
        <v>1</v>
      </c>
      <c r="I172" s="165">
        <v>15.07</v>
      </c>
      <c r="J172" s="165">
        <v>15.07</v>
      </c>
      <c r="K172" s="137"/>
    </row>
    <row r="173" spans="1:11" x14ac:dyDescent="0.2">
      <c r="A173" s="167"/>
      <c r="B173" s="167"/>
      <c r="C173" s="167"/>
      <c r="D173" s="167"/>
      <c r="E173" s="167" t="s">
        <v>945</v>
      </c>
      <c r="F173" s="168">
        <v>1.7458823529411764</v>
      </c>
      <c r="G173" s="167" t="s">
        <v>946</v>
      </c>
      <c r="H173" s="168">
        <v>1.96</v>
      </c>
      <c r="I173" s="167" t="s">
        <v>947</v>
      </c>
      <c r="J173" s="168">
        <v>3.71</v>
      </c>
      <c r="K173" s="137"/>
    </row>
    <row r="174" spans="1:11" ht="15" thickBot="1" x14ac:dyDescent="0.25">
      <c r="A174" s="167"/>
      <c r="B174" s="167"/>
      <c r="C174" s="167"/>
      <c r="D174" s="167"/>
      <c r="E174" s="167" t="s">
        <v>948</v>
      </c>
      <c r="F174" s="168">
        <v>4.8099999999999996</v>
      </c>
      <c r="G174" s="167"/>
      <c r="H174" s="293" t="s">
        <v>949</v>
      </c>
      <c r="I174" s="293"/>
      <c r="J174" s="168">
        <v>28.49</v>
      </c>
      <c r="K174" s="137"/>
    </row>
    <row r="175" spans="1:11" ht="15" thickTop="1" x14ac:dyDescent="0.2">
      <c r="A175" s="156"/>
      <c r="B175" s="156"/>
      <c r="C175" s="156"/>
      <c r="D175" s="156"/>
      <c r="E175" s="156"/>
      <c r="F175" s="156"/>
      <c r="G175" s="156"/>
      <c r="H175" s="156"/>
      <c r="I175" s="156"/>
      <c r="J175" s="156"/>
      <c r="K175" s="137"/>
    </row>
    <row r="176" spans="1:11" ht="15" x14ac:dyDescent="0.2">
      <c r="A176" s="148" t="s">
        <v>1449</v>
      </c>
      <c r="B176" s="150" t="s">
        <v>2</v>
      </c>
      <c r="C176" s="148" t="s">
        <v>154</v>
      </c>
      <c r="D176" s="148" t="s">
        <v>3</v>
      </c>
      <c r="E176" s="196" t="s">
        <v>175</v>
      </c>
      <c r="F176" s="196"/>
      <c r="G176" s="149" t="s">
        <v>155</v>
      </c>
      <c r="H176" s="150" t="s">
        <v>4</v>
      </c>
      <c r="I176" s="150" t="s">
        <v>156</v>
      </c>
      <c r="J176" s="150" t="s">
        <v>138</v>
      </c>
      <c r="K176" s="137"/>
    </row>
    <row r="177" spans="1:11" ht="25.5" x14ac:dyDescent="0.2">
      <c r="A177" s="151" t="s">
        <v>943</v>
      </c>
      <c r="B177" s="153" t="s">
        <v>452</v>
      </c>
      <c r="C177" s="151" t="s">
        <v>159</v>
      </c>
      <c r="D177" s="151" t="s">
        <v>453</v>
      </c>
      <c r="E177" s="291" t="s">
        <v>725</v>
      </c>
      <c r="F177" s="291"/>
      <c r="G177" s="152" t="s">
        <v>216</v>
      </c>
      <c r="H177" s="155">
        <v>1</v>
      </c>
      <c r="I177" s="154">
        <v>47.15</v>
      </c>
      <c r="J177" s="154">
        <v>47.15</v>
      </c>
      <c r="K177" s="137"/>
    </row>
    <row r="178" spans="1:11" ht="25.5" x14ac:dyDescent="0.2">
      <c r="A178" s="157" t="s">
        <v>944</v>
      </c>
      <c r="B178" s="159" t="s">
        <v>1106</v>
      </c>
      <c r="C178" s="157" t="s">
        <v>163</v>
      </c>
      <c r="D178" s="157" t="s">
        <v>1107</v>
      </c>
      <c r="E178" s="292" t="s">
        <v>725</v>
      </c>
      <c r="F178" s="292"/>
      <c r="G178" s="158" t="s">
        <v>113</v>
      </c>
      <c r="H178" s="161">
        <v>0.46</v>
      </c>
      <c r="I178" s="160">
        <v>14.96</v>
      </c>
      <c r="J178" s="160">
        <v>6.88</v>
      </c>
      <c r="K178" s="137"/>
    </row>
    <row r="179" spans="1:11" ht="25.5" x14ac:dyDescent="0.2">
      <c r="A179" s="157" t="s">
        <v>944</v>
      </c>
      <c r="B179" s="159" t="s">
        <v>1082</v>
      </c>
      <c r="C179" s="157" t="s">
        <v>163</v>
      </c>
      <c r="D179" s="157" t="s">
        <v>1083</v>
      </c>
      <c r="E179" s="292" t="s">
        <v>725</v>
      </c>
      <c r="F179" s="292"/>
      <c r="G179" s="158" t="s">
        <v>113</v>
      </c>
      <c r="H179" s="161">
        <v>0.46</v>
      </c>
      <c r="I179" s="160">
        <v>19.37</v>
      </c>
      <c r="J179" s="160">
        <v>8.91</v>
      </c>
      <c r="K179" s="137"/>
    </row>
    <row r="180" spans="1:11" ht="25.5" x14ac:dyDescent="0.2">
      <c r="A180" s="162" t="s">
        <v>958</v>
      </c>
      <c r="B180" s="164" t="s">
        <v>1122</v>
      </c>
      <c r="C180" s="162" t="s">
        <v>163</v>
      </c>
      <c r="D180" s="162" t="s">
        <v>1123</v>
      </c>
      <c r="E180" s="294" t="s">
        <v>961</v>
      </c>
      <c r="F180" s="294"/>
      <c r="G180" s="163" t="s">
        <v>216</v>
      </c>
      <c r="H180" s="166">
        <v>1</v>
      </c>
      <c r="I180" s="165">
        <v>14.23</v>
      </c>
      <c r="J180" s="165">
        <v>14.23</v>
      </c>
      <c r="K180" s="137"/>
    </row>
    <row r="181" spans="1:11" x14ac:dyDescent="0.2">
      <c r="A181" s="162" t="s">
        <v>958</v>
      </c>
      <c r="B181" s="164" t="s">
        <v>1124</v>
      </c>
      <c r="C181" s="162" t="s">
        <v>163</v>
      </c>
      <c r="D181" s="162" t="s">
        <v>1125</v>
      </c>
      <c r="E181" s="294" t="s">
        <v>961</v>
      </c>
      <c r="F181" s="294"/>
      <c r="G181" s="163" t="s">
        <v>216</v>
      </c>
      <c r="H181" s="166">
        <v>0.45500000000000002</v>
      </c>
      <c r="I181" s="165">
        <v>22.46</v>
      </c>
      <c r="J181" s="165">
        <v>10.210000000000001</v>
      </c>
      <c r="K181" s="137"/>
    </row>
    <row r="182" spans="1:11" x14ac:dyDescent="0.2">
      <c r="A182" s="162" t="s">
        <v>958</v>
      </c>
      <c r="B182" s="164" t="s">
        <v>1126</v>
      </c>
      <c r="C182" s="162" t="s">
        <v>163</v>
      </c>
      <c r="D182" s="162" t="s">
        <v>1127</v>
      </c>
      <c r="E182" s="294" t="s">
        <v>961</v>
      </c>
      <c r="F182" s="294"/>
      <c r="G182" s="163" t="s">
        <v>216</v>
      </c>
      <c r="H182" s="166">
        <v>0.32861249999999997</v>
      </c>
      <c r="I182" s="165">
        <v>21.07</v>
      </c>
      <c r="J182" s="165">
        <v>6.92</v>
      </c>
      <c r="K182" s="137"/>
    </row>
    <row r="183" spans="1:11" x14ac:dyDescent="0.2">
      <c r="A183" s="167"/>
      <c r="B183" s="167"/>
      <c r="C183" s="167"/>
      <c r="D183" s="167"/>
      <c r="E183" s="167" t="s">
        <v>945</v>
      </c>
      <c r="F183" s="168">
        <v>5.5858823529411765</v>
      </c>
      <c r="G183" s="167" t="s">
        <v>946</v>
      </c>
      <c r="H183" s="168">
        <v>6.28</v>
      </c>
      <c r="I183" s="167" t="s">
        <v>947</v>
      </c>
      <c r="J183" s="168">
        <v>11.87</v>
      </c>
      <c r="K183" s="137"/>
    </row>
    <row r="184" spans="1:11" ht="15" thickBot="1" x14ac:dyDescent="0.25">
      <c r="A184" s="167"/>
      <c r="B184" s="167"/>
      <c r="C184" s="167"/>
      <c r="D184" s="167"/>
      <c r="E184" s="167" t="s">
        <v>948</v>
      </c>
      <c r="F184" s="168">
        <v>9.59</v>
      </c>
      <c r="G184" s="167"/>
      <c r="H184" s="293" t="s">
        <v>949</v>
      </c>
      <c r="I184" s="293"/>
      <c r="J184" s="168">
        <v>56.74</v>
      </c>
      <c r="K184" s="137"/>
    </row>
    <row r="185" spans="1:11" ht="15" thickTop="1" x14ac:dyDescent="0.2">
      <c r="A185" s="156"/>
      <c r="B185" s="156"/>
      <c r="C185" s="156"/>
      <c r="D185" s="156"/>
      <c r="E185" s="156"/>
      <c r="F185" s="156"/>
      <c r="G185" s="156"/>
      <c r="H185" s="156"/>
      <c r="I185" s="156"/>
      <c r="J185" s="156"/>
      <c r="K185" s="137"/>
    </row>
    <row r="186" spans="1:11" ht="15" x14ac:dyDescent="0.2">
      <c r="A186" s="148" t="s">
        <v>1457</v>
      </c>
      <c r="B186" s="150" t="s">
        <v>2</v>
      </c>
      <c r="C186" s="148" t="s">
        <v>154</v>
      </c>
      <c r="D186" s="148" t="s">
        <v>3</v>
      </c>
      <c r="E186" s="196" t="s">
        <v>175</v>
      </c>
      <c r="F186" s="196"/>
      <c r="G186" s="149" t="s">
        <v>155</v>
      </c>
      <c r="H186" s="150" t="s">
        <v>4</v>
      </c>
      <c r="I186" s="150" t="s">
        <v>156</v>
      </c>
      <c r="J186" s="150" t="s">
        <v>138</v>
      </c>
      <c r="K186" s="137"/>
    </row>
    <row r="187" spans="1:11" ht="51" x14ac:dyDescent="0.2">
      <c r="A187" s="151" t="s">
        <v>943</v>
      </c>
      <c r="B187" s="153" t="s">
        <v>468</v>
      </c>
      <c r="C187" s="151" t="s">
        <v>159</v>
      </c>
      <c r="D187" s="151" t="s">
        <v>469</v>
      </c>
      <c r="E187" s="291" t="s">
        <v>744</v>
      </c>
      <c r="F187" s="291"/>
      <c r="G187" s="152" t="s">
        <v>216</v>
      </c>
      <c r="H187" s="155">
        <v>1</v>
      </c>
      <c r="I187" s="154">
        <v>43.19</v>
      </c>
      <c r="J187" s="154">
        <v>43.19</v>
      </c>
      <c r="K187" s="137"/>
    </row>
    <row r="188" spans="1:11" ht="25.5" x14ac:dyDescent="0.2">
      <c r="A188" s="157" t="s">
        <v>944</v>
      </c>
      <c r="B188" s="159" t="s">
        <v>1106</v>
      </c>
      <c r="C188" s="157" t="s">
        <v>163</v>
      </c>
      <c r="D188" s="157" t="s">
        <v>1107</v>
      </c>
      <c r="E188" s="292" t="s">
        <v>725</v>
      </c>
      <c r="F188" s="292"/>
      <c r="G188" s="158" t="s">
        <v>113</v>
      </c>
      <c r="H188" s="161">
        <v>0.25</v>
      </c>
      <c r="I188" s="160">
        <v>14.96</v>
      </c>
      <c r="J188" s="160">
        <v>3.74</v>
      </c>
      <c r="K188" s="137"/>
    </row>
    <row r="189" spans="1:11" ht="25.5" x14ac:dyDescent="0.2">
      <c r="A189" s="157" t="s">
        <v>944</v>
      </c>
      <c r="B189" s="159" t="s">
        <v>1082</v>
      </c>
      <c r="C189" s="157" t="s">
        <v>163</v>
      </c>
      <c r="D189" s="157" t="s">
        <v>1083</v>
      </c>
      <c r="E189" s="292" t="s">
        <v>725</v>
      </c>
      <c r="F189" s="292"/>
      <c r="G189" s="158" t="s">
        <v>113</v>
      </c>
      <c r="H189" s="161">
        <v>0.25</v>
      </c>
      <c r="I189" s="160">
        <v>19.37</v>
      </c>
      <c r="J189" s="160">
        <v>4.84</v>
      </c>
      <c r="K189" s="137"/>
    </row>
    <row r="190" spans="1:11" x14ac:dyDescent="0.2">
      <c r="A190" s="162" t="s">
        <v>958</v>
      </c>
      <c r="B190" s="164" t="s">
        <v>1108</v>
      </c>
      <c r="C190" s="162" t="s">
        <v>163</v>
      </c>
      <c r="D190" s="162" t="s">
        <v>1109</v>
      </c>
      <c r="E190" s="294" t="s">
        <v>961</v>
      </c>
      <c r="F190" s="294"/>
      <c r="G190" s="163" t="s">
        <v>216</v>
      </c>
      <c r="H190" s="166">
        <v>1.4800000000000001E-2</v>
      </c>
      <c r="I190" s="165">
        <v>66.39</v>
      </c>
      <c r="J190" s="165">
        <v>0.98</v>
      </c>
      <c r="K190" s="137"/>
    </row>
    <row r="191" spans="1:11" ht="25.5" x14ac:dyDescent="0.2">
      <c r="A191" s="162" t="s">
        <v>958</v>
      </c>
      <c r="B191" s="164" t="s">
        <v>1128</v>
      </c>
      <c r="C191" s="162" t="s">
        <v>163</v>
      </c>
      <c r="D191" s="162" t="s">
        <v>1129</v>
      </c>
      <c r="E191" s="294" t="s">
        <v>961</v>
      </c>
      <c r="F191" s="294"/>
      <c r="G191" s="163" t="s">
        <v>216</v>
      </c>
      <c r="H191" s="166">
        <v>1</v>
      </c>
      <c r="I191" s="165">
        <v>1.64</v>
      </c>
      <c r="J191" s="165">
        <v>1.64</v>
      </c>
      <c r="K191" s="137"/>
    </row>
    <row r="192" spans="1:11" ht="38.25" x14ac:dyDescent="0.2">
      <c r="A192" s="162" t="s">
        <v>958</v>
      </c>
      <c r="B192" s="164" t="s">
        <v>1130</v>
      </c>
      <c r="C192" s="162" t="s">
        <v>163</v>
      </c>
      <c r="D192" s="162" t="s">
        <v>1131</v>
      </c>
      <c r="E192" s="294" t="s">
        <v>961</v>
      </c>
      <c r="F192" s="294"/>
      <c r="G192" s="163" t="s">
        <v>216</v>
      </c>
      <c r="H192" s="166">
        <v>0.02</v>
      </c>
      <c r="I192" s="165">
        <v>24.31</v>
      </c>
      <c r="J192" s="165">
        <v>0.48</v>
      </c>
      <c r="K192" s="137"/>
    </row>
    <row r="193" spans="1:11" ht="25.5" x14ac:dyDescent="0.2">
      <c r="A193" s="162" t="s">
        <v>958</v>
      </c>
      <c r="B193" s="164" t="s">
        <v>1110</v>
      </c>
      <c r="C193" s="162" t="s">
        <v>163</v>
      </c>
      <c r="D193" s="162" t="s">
        <v>1111</v>
      </c>
      <c r="E193" s="294" t="s">
        <v>961</v>
      </c>
      <c r="F193" s="294"/>
      <c r="G193" s="163" t="s">
        <v>216</v>
      </c>
      <c r="H193" s="166">
        <v>2.2499999999999999E-2</v>
      </c>
      <c r="I193" s="165">
        <v>57.66</v>
      </c>
      <c r="J193" s="165">
        <v>1.29</v>
      </c>
      <c r="K193" s="137"/>
    </row>
    <row r="194" spans="1:11" x14ac:dyDescent="0.2">
      <c r="A194" s="162" t="s">
        <v>958</v>
      </c>
      <c r="B194" s="164" t="s">
        <v>1112</v>
      </c>
      <c r="C194" s="162" t="s">
        <v>163</v>
      </c>
      <c r="D194" s="162" t="s">
        <v>1113</v>
      </c>
      <c r="E194" s="294" t="s">
        <v>961</v>
      </c>
      <c r="F194" s="294"/>
      <c r="G194" s="163" t="s">
        <v>216</v>
      </c>
      <c r="H194" s="166">
        <v>6.4000000000000001E-2</v>
      </c>
      <c r="I194" s="165">
        <v>1.93</v>
      </c>
      <c r="J194" s="165">
        <v>0.12</v>
      </c>
      <c r="K194" s="137"/>
    </row>
    <row r="195" spans="1:11" ht="25.5" x14ac:dyDescent="0.2">
      <c r="A195" s="162" t="s">
        <v>958</v>
      </c>
      <c r="B195" s="164" t="s">
        <v>1132</v>
      </c>
      <c r="C195" s="162" t="s">
        <v>163</v>
      </c>
      <c r="D195" s="162" t="s">
        <v>1133</v>
      </c>
      <c r="E195" s="294" t="s">
        <v>961</v>
      </c>
      <c r="F195" s="294"/>
      <c r="G195" s="163" t="s">
        <v>216</v>
      </c>
      <c r="H195" s="166">
        <v>1</v>
      </c>
      <c r="I195" s="165">
        <v>30.1</v>
      </c>
      <c r="J195" s="165">
        <v>30.1</v>
      </c>
      <c r="K195" s="137"/>
    </row>
    <row r="196" spans="1:11" x14ac:dyDescent="0.2">
      <c r="A196" s="167"/>
      <c r="B196" s="167"/>
      <c r="C196" s="167"/>
      <c r="D196" s="167"/>
      <c r="E196" s="167" t="s">
        <v>945</v>
      </c>
      <c r="F196" s="168">
        <v>3.0352941176470587</v>
      </c>
      <c r="G196" s="167" t="s">
        <v>946</v>
      </c>
      <c r="H196" s="168">
        <v>3.41</v>
      </c>
      <c r="I196" s="167" t="s">
        <v>947</v>
      </c>
      <c r="J196" s="168">
        <v>6.45</v>
      </c>
      <c r="K196" s="137"/>
    </row>
    <row r="197" spans="1:11" ht="15" thickBot="1" x14ac:dyDescent="0.25">
      <c r="A197" s="167"/>
      <c r="B197" s="167"/>
      <c r="C197" s="167"/>
      <c r="D197" s="167"/>
      <c r="E197" s="167" t="s">
        <v>948</v>
      </c>
      <c r="F197" s="168">
        <v>8.7799999999999994</v>
      </c>
      <c r="G197" s="167"/>
      <c r="H197" s="293" t="s">
        <v>949</v>
      </c>
      <c r="I197" s="293"/>
      <c r="J197" s="168">
        <v>51.97</v>
      </c>
      <c r="K197" s="137"/>
    </row>
    <row r="198" spans="1:11" ht="15" thickTop="1" x14ac:dyDescent="0.2">
      <c r="A198" s="156"/>
      <c r="B198" s="156"/>
      <c r="C198" s="156"/>
      <c r="D198" s="156"/>
      <c r="E198" s="156"/>
      <c r="F198" s="156"/>
      <c r="G198" s="156"/>
      <c r="H198" s="156"/>
      <c r="I198" s="156"/>
      <c r="J198" s="156"/>
      <c r="K198" s="137"/>
    </row>
    <row r="199" spans="1:11" ht="15" x14ac:dyDescent="0.2">
      <c r="A199" s="148" t="s">
        <v>1489</v>
      </c>
      <c r="B199" s="150" t="s">
        <v>2</v>
      </c>
      <c r="C199" s="148" t="s">
        <v>154</v>
      </c>
      <c r="D199" s="148" t="s">
        <v>3</v>
      </c>
      <c r="E199" s="196" t="s">
        <v>175</v>
      </c>
      <c r="F199" s="196"/>
      <c r="G199" s="149" t="s">
        <v>155</v>
      </c>
      <c r="H199" s="150" t="s">
        <v>4</v>
      </c>
      <c r="I199" s="150" t="s">
        <v>156</v>
      </c>
      <c r="J199" s="150" t="s">
        <v>138</v>
      </c>
      <c r="K199" s="137"/>
    </row>
    <row r="200" spans="1:11" ht="38.25" x14ac:dyDescent="0.2">
      <c r="A200" s="151" t="s">
        <v>943</v>
      </c>
      <c r="B200" s="153" t="s">
        <v>214</v>
      </c>
      <c r="C200" s="151" t="s">
        <v>159</v>
      </c>
      <c r="D200" s="151" t="s">
        <v>215</v>
      </c>
      <c r="E200" s="291" t="s">
        <v>799</v>
      </c>
      <c r="F200" s="291"/>
      <c r="G200" s="152" t="s">
        <v>216</v>
      </c>
      <c r="H200" s="155">
        <v>1</v>
      </c>
      <c r="I200" s="154">
        <v>1538.23</v>
      </c>
      <c r="J200" s="154">
        <v>1538.23</v>
      </c>
      <c r="K200" s="137"/>
    </row>
    <row r="201" spans="1:11" ht="25.5" x14ac:dyDescent="0.2">
      <c r="A201" s="157" t="s">
        <v>944</v>
      </c>
      <c r="B201" s="159" t="s">
        <v>950</v>
      </c>
      <c r="C201" s="157" t="s">
        <v>163</v>
      </c>
      <c r="D201" s="157" t="s">
        <v>951</v>
      </c>
      <c r="E201" s="292" t="s">
        <v>725</v>
      </c>
      <c r="F201" s="292"/>
      <c r="G201" s="158" t="s">
        <v>113</v>
      </c>
      <c r="H201" s="161">
        <v>0.25</v>
      </c>
      <c r="I201" s="160">
        <v>15.35</v>
      </c>
      <c r="J201" s="160">
        <v>3.83</v>
      </c>
      <c r="K201" s="137"/>
    </row>
    <row r="202" spans="1:11" ht="63.75" x14ac:dyDescent="0.2">
      <c r="A202" s="157" t="s">
        <v>944</v>
      </c>
      <c r="B202" s="159" t="s">
        <v>952</v>
      </c>
      <c r="C202" s="157" t="s">
        <v>163</v>
      </c>
      <c r="D202" s="157" t="s">
        <v>953</v>
      </c>
      <c r="E202" s="292" t="s">
        <v>954</v>
      </c>
      <c r="F202" s="292"/>
      <c r="G202" s="158" t="s">
        <v>955</v>
      </c>
      <c r="H202" s="161">
        <v>1.5</v>
      </c>
      <c r="I202" s="160">
        <v>160.75</v>
      </c>
      <c r="J202" s="160">
        <v>241.12</v>
      </c>
      <c r="K202" s="137"/>
    </row>
    <row r="203" spans="1:11" ht="38.25" x14ac:dyDescent="0.2">
      <c r="A203" s="157" t="s">
        <v>944</v>
      </c>
      <c r="B203" s="159" t="s">
        <v>956</v>
      </c>
      <c r="C203" s="157" t="s">
        <v>163</v>
      </c>
      <c r="D203" s="157" t="s">
        <v>957</v>
      </c>
      <c r="E203" s="292" t="s">
        <v>723</v>
      </c>
      <c r="F203" s="292"/>
      <c r="G203" s="158" t="s">
        <v>240</v>
      </c>
      <c r="H203" s="161">
        <v>0.25</v>
      </c>
      <c r="I203" s="160">
        <v>329.75</v>
      </c>
      <c r="J203" s="160">
        <v>82.43</v>
      </c>
      <c r="K203" s="137"/>
    </row>
    <row r="204" spans="1:11" x14ac:dyDescent="0.2">
      <c r="A204" s="162" t="s">
        <v>958</v>
      </c>
      <c r="B204" s="164" t="s">
        <v>959</v>
      </c>
      <c r="C204" s="162" t="s">
        <v>259</v>
      </c>
      <c r="D204" s="162" t="s">
        <v>960</v>
      </c>
      <c r="E204" s="294" t="s">
        <v>961</v>
      </c>
      <c r="F204" s="294"/>
      <c r="G204" s="163" t="s">
        <v>474</v>
      </c>
      <c r="H204" s="166">
        <v>1</v>
      </c>
      <c r="I204" s="165">
        <v>1210.8499999999999</v>
      </c>
      <c r="J204" s="165">
        <v>1210.8499999999999</v>
      </c>
      <c r="K204" s="137"/>
    </row>
    <row r="205" spans="1:11" x14ac:dyDescent="0.2">
      <c r="A205" s="167"/>
      <c r="B205" s="167"/>
      <c r="C205" s="167"/>
      <c r="D205" s="167"/>
      <c r="E205" s="167" t="s">
        <v>945</v>
      </c>
      <c r="F205" s="168">
        <v>20.752941176470589</v>
      </c>
      <c r="G205" s="167" t="s">
        <v>946</v>
      </c>
      <c r="H205" s="168">
        <v>23.35</v>
      </c>
      <c r="I205" s="167" t="s">
        <v>947</v>
      </c>
      <c r="J205" s="168">
        <v>44.1</v>
      </c>
      <c r="K205" s="137"/>
    </row>
    <row r="206" spans="1:11" ht="15" thickBot="1" x14ac:dyDescent="0.25">
      <c r="A206" s="167"/>
      <c r="B206" s="167"/>
      <c r="C206" s="167"/>
      <c r="D206" s="167"/>
      <c r="E206" s="167" t="s">
        <v>948</v>
      </c>
      <c r="F206" s="168">
        <v>312.87</v>
      </c>
      <c r="G206" s="167"/>
      <c r="H206" s="293" t="s">
        <v>949</v>
      </c>
      <c r="I206" s="293"/>
      <c r="J206" s="168">
        <v>1851.1</v>
      </c>
      <c r="K206" s="137"/>
    </row>
    <row r="207" spans="1:11" ht="15" thickTop="1" x14ac:dyDescent="0.2">
      <c r="A207" s="156"/>
      <c r="B207" s="156"/>
      <c r="C207" s="156"/>
      <c r="D207" s="156"/>
      <c r="E207" s="156"/>
      <c r="F207" s="156"/>
      <c r="G207" s="156"/>
      <c r="H207" s="156"/>
      <c r="I207" s="156"/>
      <c r="J207" s="156"/>
      <c r="K207" s="137"/>
    </row>
    <row r="208" spans="1:11" ht="15" x14ac:dyDescent="0.2">
      <c r="A208" s="148" t="s">
        <v>1491</v>
      </c>
      <c r="B208" s="150" t="s">
        <v>2</v>
      </c>
      <c r="C208" s="148" t="s">
        <v>154</v>
      </c>
      <c r="D208" s="148" t="s">
        <v>3</v>
      </c>
      <c r="E208" s="196" t="s">
        <v>175</v>
      </c>
      <c r="F208" s="196"/>
      <c r="G208" s="149" t="s">
        <v>155</v>
      </c>
      <c r="H208" s="150" t="s">
        <v>4</v>
      </c>
      <c r="I208" s="150" t="s">
        <v>156</v>
      </c>
      <c r="J208" s="150" t="s">
        <v>138</v>
      </c>
      <c r="K208" s="137"/>
    </row>
    <row r="209" spans="1:11" ht="25.5" x14ac:dyDescent="0.2">
      <c r="A209" s="151" t="s">
        <v>943</v>
      </c>
      <c r="B209" s="153" t="s">
        <v>219</v>
      </c>
      <c r="C209" s="151" t="s">
        <v>159</v>
      </c>
      <c r="D209" s="151" t="s">
        <v>220</v>
      </c>
      <c r="E209" s="291" t="s">
        <v>745</v>
      </c>
      <c r="F209" s="291"/>
      <c r="G209" s="152" t="s">
        <v>216</v>
      </c>
      <c r="H209" s="155">
        <v>1</v>
      </c>
      <c r="I209" s="154">
        <v>4038.21</v>
      </c>
      <c r="J209" s="154">
        <v>4038.21</v>
      </c>
      <c r="K209" s="137"/>
    </row>
    <row r="210" spans="1:11" ht="25.5" x14ac:dyDescent="0.2">
      <c r="A210" s="157" t="s">
        <v>944</v>
      </c>
      <c r="B210" s="159" t="s">
        <v>962</v>
      </c>
      <c r="C210" s="157" t="s">
        <v>163</v>
      </c>
      <c r="D210" s="157" t="s">
        <v>963</v>
      </c>
      <c r="E210" s="292" t="s">
        <v>725</v>
      </c>
      <c r="F210" s="292"/>
      <c r="G210" s="158" t="s">
        <v>113</v>
      </c>
      <c r="H210" s="161">
        <v>1.1000000000000001</v>
      </c>
      <c r="I210" s="160">
        <v>29.04</v>
      </c>
      <c r="J210" s="160">
        <v>31.94</v>
      </c>
      <c r="K210" s="137"/>
    </row>
    <row r="211" spans="1:11" ht="25.5" x14ac:dyDescent="0.2">
      <c r="A211" s="157" t="s">
        <v>944</v>
      </c>
      <c r="B211" s="159" t="s">
        <v>950</v>
      </c>
      <c r="C211" s="157" t="s">
        <v>163</v>
      </c>
      <c r="D211" s="157" t="s">
        <v>951</v>
      </c>
      <c r="E211" s="292" t="s">
        <v>725</v>
      </c>
      <c r="F211" s="292"/>
      <c r="G211" s="158" t="s">
        <v>113</v>
      </c>
      <c r="H211" s="161">
        <v>1</v>
      </c>
      <c r="I211" s="160">
        <v>15.35</v>
      </c>
      <c r="J211" s="160">
        <v>15.35</v>
      </c>
      <c r="K211" s="137"/>
    </row>
    <row r="212" spans="1:11" ht="38.25" x14ac:dyDescent="0.2">
      <c r="A212" s="162" t="s">
        <v>958</v>
      </c>
      <c r="B212" s="164" t="s">
        <v>964</v>
      </c>
      <c r="C212" s="162" t="s">
        <v>163</v>
      </c>
      <c r="D212" s="162" t="s">
        <v>965</v>
      </c>
      <c r="E212" s="294" t="s">
        <v>961</v>
      </c>
      <c r="F212" s="294"/>
      <c r="G212" s="163" t="s">
        <v>216</v>
      </c>
      <c r="H212" s="166">
        <v>7</v>
      </c>
      <c r="I212" s="165">
        <v>0.79</v>
      </c>
      <c r="J212" s="165">
        <v>5.53</v>
      </c>
      <c r="K212" s="137"/>
    </row>
    <row r="213" spans="1:11" x14ac:dyDescent="0.2">
      <c r="A213" s="162" t="s">
        <v>958</v>
      </c>
      <c r="B213" s="164" t="s">
        <v>966</v>
      </c>
      <c r="C213" s="162" t="s">
        <v>674</v>
      </c>
      <c r="D213" s="162" t="s">
        <v>967</v>
      </c>
      <c r="E213" s="294" t="s">
        <v>961</v>
      </c>
      <c r="F213" s="294"/>
      <c r="G213" s="163" t="s">
        <v>227</v>
      </c>
      <c r="H213" s="166">
        <v>3</v>
      </c>
      <c r="I213" s="165">
        <v>6.12</v>
      </c>
      <c r="J213" s="165">
        <v>18.36</v>
      </c>
      <c r="K213" s="137"/>
    </row>
    <row r="214" spans="1:11" x14ac:dyDescent="0.2">
      <c r="A214" s="162" t="s">
        <v>958</v>
      </c>
      <c r="B214" s="164" t="s">
        <v>968</v>
      </c>
      <c r="C214" s="162" t="s">
        <v>259</v>
      </c>
      <c r="D214" s="162" t="s">
        <v>969</v>
      </c>
      <c r="E214" s="294" t="s">
        <v>961</v>
      </c>
      <c r="F214" s="294"/>
      <c r="G214" s="163" t="s">
        <v>970</v>
      </c>
      <c r="H214" s="166">
        <v>5</v>
      </c>
      <c r="I214" s="165">
        <v>60.5</v>
      </c>
      <c r="J214" s="165">
        <v>302.5</v>
      </c>
      <c r="K214" s="137"/>
    </row>
    <row r="215" spans="1:11" ht="63.75" x14ac:dyDescent="0.2">
      <c r="A215" s="162" t="s">
        <v>958</v>
      </c>
      <c r="B215" s="164" t="s">
        <v>971</v>
      </c>
      <c r="C215" s="162" t="s">
        <v>163</v>
      </c>
      <c r="D215" s="162" t="s">
        <v>972</v>
      </c>
      <c r="E215" s="294" t="s">
        <v>961</v>
      </c>
      <c r="F215" s="294"/>
      <c r="G215" s="163" t="s">
        <v>216</v>
      </c>
      <c r="H215" s="166">
        <v>3</v>
      </c>
      <c r="I215" s="165">
        <v>332.83</v>
      </c>
      <c r="J215" s="165">
        <v>998.49</v>
      </c>
      <c r="K215" s="137"/>
    </row>
    <row r="216" spans="1:11" ht="25.5" x14ac:dyDescent="0.2">
      <c r="A216" s="162" t="s">
        <v>958</v>
      </c>
      <c r="B216" s="164" t="s">
        <v>973</v>
      </c>
      <c r="C216" s="162" t="s">
        <v>259</v>
      </c>
      <c r="D216" s="162" t="s">
        <v>974</v>
      </c>
      <c r="E216" s="294" t="s">
        <v>961</v>
      </c>
      <c r="F216" s="294"/>
      <c r="G216" s="163" t="s">
        <v>474</v>
      </c>
      <c r="H216" s="166">
        <v>3</v>
      </c>
      <c r="I216" s="165">
        <v>3.77</v>
      </c>
      <c r="J216" s="165">
        <v>11.31</v>
      </c>
      <c r="K216" s="137"/>
    </row>
    <row r="217" spans="1:11" ht="38.25" x14ac:dyDescent="0.2">
      <c r="A217" s="162" t="s">
        <v>958</v>
      </c>
      <c r="B217" s="164" t="s">
        <v>975</v>
      </c>
      <c r="C217" s="162" t="s">
        <v>259</v>
      </c>
      <c r="D217" s="162" t="s">
        <v>976</v>
      </c>
      <c r="E217" s="294" t="s">
        <v>961</v>
      </c>
      <c r="F217" s="294"/>
      <c r="G217" s="163" t="s">
        <v>474</v>
      </c>
      <c r="H217" s="166">
        <v>3</v>
      </c>
      <c r="I217" s="165">
        <v>39.99</v>
      </c>
      <c r="J217" s="165">
        <v>119.97</v>
      </c>
      <c r="K217" s="137"/>
    </row>
    <row r="218" spans="1:11" x14ac:dyDescent="0.2">
      <c r="A218" s="162" t="s">
        <v>958</v>
      </c>
      <c r="B218" s="164" t="s">
        <v>977</v>
      </c>
      <c r="C218" s="162" t="s">
        <v>259</v>
      </c>
      <c r="D218" s="162" t="s">
        <v>978</v>
      </c>
      <c r="E218" s="294" t="s">
        <v>961</v>
      </c>
      <c r="F218" s="294"/>
      <c r="G218" s="163" t="s">
        <v>979</v>
      </c>
      <c r="H218" s="166">
        <v>3</v>
      </c>
      <c r="I218" s="165">
        <v>153.5</v>
      </c>
      <c r="J218" s="165">
        <v>460.5</v>
      </c>
      <c r="K218" s="137"/>
    </row>
    <row r="219" spans="1:11" x14ac:dyDescent="0.2">
      <c r="A219" s="162" t="s">
        <v>958</v>
      </c>
      <c r="B219" s="164" t="s">
        <v>980</v>
      </c>
      <c r="C219" s="162" t="s">
        <v>674</v>
      </c>
      <c r="D219" s="162" t="s">
        <v>981</v>
      </c>
      <c r="E219" s="294" t="s">
        <v>961</v>
      </c>
      <c r="F219" s="294"/>
      <c r="G219" s="163" t="s">
        <v>216</v>
      </c>
      <c r="H219" s="166">
        <v>1.5</v>
      </c>
      <c r="I219" s="165">
        <v>7.4</v>
      </c>
      <c r="J219" s="165">
        <v>11.1</v>
      </c>
      <c r="K219" s="137"/>
    </row>
    <row r="220" spans="1:11" ht="25.5" x14ac:dyDescent="0.2">
      <c r="A220" s="162" t="s">
        <v>958</v>
      </c>
      <c r="B220" s="164" t="s">
        <v>982</v>
      </c>
      <c r="C220" s="162" t="s">
        <v>163</v>
      </c>
      <c r="D220" s="162" t="s">
        <v>983</v>
      </c>
      <c r="E220" s="294" t="s">
        <v>961</v>
      </c>
      <c r="F220" s="294"/>
      <c r="G220" s="163" t="s">
        <v>216</v>
      </c>
      <c r="H220" s="166">
        <v>1</v>
      </c>
      <c r="I220" s="165">
        <v>11.28</v>
      </c>
      <c r="J220" s="165">
        <v>11.28</v>
      </c>
      <c r="K220" s="137"/>
    </row>
    <row r="221" spans="1:11" x14ac:dyDescent="0.2">
      <c r="A221" s="162" t="s">
        <v>958</v>
      </c>
      <c r="B221" s="164" t="s">
        <v>984</v>
      </c>
      <c r="C221" s="162" t="s">
        <v>674</v>
      </c>
      <c r="D221" s="162" t="s">
        <v>985</v>
      </c>
      <c r="E221" s="294" t="s">
        <v>961</v>
      </c>
      <c r="F221" s="294"/>
      <c r="G221" s="163" t="s">
        <v>216</v>
      </c>
      <c r="H221" s="166">
        <v>6</v>
      </c>
      <c r="I221" s="165">
        <v>10.55</v>
      </c>
      <c r="J221" s="165">
        <v>63.3</v>
      </c>
      <c r="K221" s="137"/>
    </row>
    <row r="222" spans="1:11" ht="38.25" x14ac:dyDescent="0.2">
      <c r="A222" s="162" t="s">
        <v>958</v>
      </c>
      <c r="B222" s="164" t="s">
        <v>986</v>
      </c>
      <c r="C222" s="162" t="s">
        <v>259</v>
      </c>
      <c r="D222" s="162" t="s">
        <v>987</v>
      </c>
      <c r="E222" s="294" t="s">
        <v>961</v>
      </c>
      <c r="F222" s="294"/>
      <c r="G222" s="163" t="s">
        <v>474</v>
      </c>
      <c r="H222" s="166">
        <v>6</v>
      </c>
      <c r="I222" s="165">
        <v>22.96</v>
      </c>
      <c r="J222" s="165">
        <v>137.76</v>
      </c>
      <c r="K222" s="137"/>
    </row>
    <row r="223" spans="1:11" ht="51" x14ac:dyDescent="0.2">
      <c r="A223" s="162" t="s">
        <v>958</v>
      </c>
      <c r="B223" s="164" t="s">
        <v>988</v>
      </c>
      <c r="C223" s="162" t="s">
        <v>163</v>
      </c>
      <c r="D223" s="162" t="s">
        <v>989</v>
      </c>
      <c r="E223" s="294" t="s">
        <v>961</v>
      </c>
      <c r="F223" s="294"/>
      <c r="G223" s="163" t="s">
        <v>216</v>
      </c>
      <c r="H223" s="166">
        <v>3</v>
      </c>
      <c r="I223" s="165">
        <v>71.92</v>
      </c>
      <c r="J223" s="165">
        <v>215.76</v>
      </c>
      <c r="K223" s="137"/>
    </row>
    <row r="224" spans="1:11" x14ac:dyDescent="0.2">
      <c r="A224" s="162" t="s">
        <v>958</v>
      </c>
      <c r="B224" s="164" t="s">
        <v>990</v>
      </c>
      <c r="C224" s="162" t="s">
        <v>259</v>
      </c>
      <c r="D224" s="162" t="s">
        <v>991</v>
      </c>
      <c r="E224" s="294" t="s">
        <v>961</v>
      </c>
      <c r="F224" s="294"/>
      <c r="G224" s="163" t="s">
        <v>474</v>
      </c>
      <c r="H224" s="166">
        <v>6</v>
      </c>
      <c r="I224" s="165">
        <v>83.1</v>
      </c>
      <c r="J224" s="165">
        <v>498.6</v>
      </c>
      <c r="K224" s="137"/>
    </row>
    <row r="225" spans="1:11" x14ac:dyDescent="0.2">
      <c r="A225" s="162" t="s">
        <v>958</v>
      </c>
      <c r="B225" s="164" t="s">
        <v>992</v>
      </c>
      <c r="C225" s="162" t="s">
        <v>674</v>
      </c>
      <c r="D225" s="162" t="s">
        <v>993</v>
      </c>
      <c r="E225" s="294" t="s">
        <v>961</v>
      </c>
      <c r="F225" s="294"/>
      <c r="G225" s="163" t="s">
        <v>216</v>
      </c>
      <c r="H225" s="166">
        <v>6</v>
      </c>
      <c r="I225" s="165">
        <v>8.07</v>
      </c>
      <c r="J225" s="165">
        <v>48.42</v>
      </c>
      <c r="K225" s="137"/>
    </row>
    <row r="226" spans="1:11" x14ac:dyDescent="0.2">
      <c r="A226" s="162" t="s">
        <v>958</v>
      </c>
      <c r="B226" s="164" t="s">
        <v>994</v>
      </c>
      <c r="C226" s="162" t="s">
        <v>674</v>
      </c>
      <c r="D226" s="162" t="s">
        <v>995</v>
      </c>
      <c r="E226" s="294" t="s">
        <v>961</v>
      </c>
      <c r="F226" s="294"/>
      <c r="G226" s="163" t="s">
        <v>216</v>
      </c>
      <c r="H226" s="166">
        <v>8</v>
      </c>
      <c r="I226" s="165">
        <v>9.32</v>
      </c>
      <c r="J226" s="165">
        <v>74.56</v>
      </c>
      <c r="K226" s="137"/>
    </row>
    <row r="227" spans="1:11" ht="38.25" x14ac:dyDescent="0.2">
      <c r="A227" s="162" t="s">
        <v>958</v>
      </c>
      <c r="B227" s="164" t="s">
        <v>996</v>
      </c>
      <c r="C227" s="162" t="s">
        <v>163</v>
      </c>
      <c r="D227" s="162" t="s">
        <v>997</v>
      </c>
      <c r="E227" s="294" t="s">
        <v>961</v>
      </c>
      <c r="F227" s="294"/>
      <c r="G227" s="163" t="s">
        <v>216</v>
      </c>
      <c r="H227" s="166">
        <v>4</v>
      </c>
      <c r="I227" s="165">
        <v>6.6</v>
      </c>
      <c r="J227" s="165">
        <v>26.4</v>
      </c>
      <c r="K227" s="137"/>
    </row>
    <row r="228" spans="1:11" ht="25.5" x14ac:dyDescent="0.2">
      <c r="A228" s="162" t="s">
        <v>958</v>
      </c>
      <c r="B228" s="164" t="s">
        <v>998</v>
      </c>
      <c r="C228" s="162" t="s">
        <v>163</v>
      </c>
      <c r="D228" s="162" t="s">
        <v>999</v>
      </c>
      <c r="E228" s="294" t="s">
        <v>961</v>
      </c>
      <c r="F228" s="294"/>
      <c r="G228" s="163" t="s">
        <v>216</v>
      </c>
      <c r="H228" s="166">
        <v>3</v>
      </c>
      <c r="I228" s="165">
        <v>279.18</v>
      </c>
      <c r="J228" s="165">
        <v>837.54</v>
      </c>
      <c r="K228" s="137"/>
    </row>
    <row r="229" spans="1:11" ht="25.5" x14ac:dyDescent="0.2">
      <c r="A229" s="162" t="s">
        <v>958</v>
      </c>
      <c r="B229" s="164" t="s">
        <v>1000</v>
      </c>
      <c r="C229" s="162" t="s">
        <v>163</v>
      </c>
      <c r="D229" s="162" t="s">
        <v>1001</v>
      </c>
      <c r="E229" s="294" t="s">
        <v>961</v>
      </c>
      <c r="F229" s="294"/>
      <c r="G229" s="163" t="s">
        <v>216</v>
      </c>
      <c r="H229" s="166">
        <v>2</v>
      </c>
      <c r="I229" s="165">
        <v>2.99</v>
      </c>
      <c r="J229" s="165">
        <v>5.98</v>
      </c>
      <c r="K229" s="137"/>
    </row>
    <row r="230" spans="1:11" x14ac:dyDescent="0.2">
      <c r="A230" s="162" t="s">
        <v>958</v>
      </c>
      <c r="B230" s="164" t="s">
        <v>1002</v>
      </c>
      <c r="C230" s="162" t="s">
        <v>259</v>
      </c>
      <c r="D230" s="162" t="s">
        <v>1003</v>
      </c>
      <c r="E230" s="294" t="s">
        <v>961</v>
      </c>
      <c r="F230" s="294"/>
      <c r="G230" s="163" t="s">
        <v>474</v>
      </c>
      <c r="H230" s="166">
        <v>2</v>
      </c>
      <c r="I230" s="165">
        <v>11.88</v>
      </c>
      <c r="J230" s="165">
        <v>23.76</v>
      </c>
      <c r="K230" s="137"/>
    </row>
    <row r="231" spans="1:11" ht="25.5" x14ac:dyDescent="0.2">
      <c r="A231" s="162" t="s">
        <v>958</v>
      </c>
      <c r="B231" s="164" t="s">
        <v>1004</v>
      </c>
      <c r="C231" s="162" t="s">
        <v>163</v>
      </c>
      <c r="D231" s="162" t="s">
        <v>1005</v>
      </c>
      <c r="E231" s="294" t="s">
        <v>961</v>
      </c>
      <c r="F231" s="294"/>
      <c r="G231" s="163" t="s">
        <v>216</v>
      </c>
      <c r="H231" s="166">
        <v>2</v>
      </c>
      <c r="I231" s="165">
        <v>0.9</v>
      </c>
      <c r="J231" s="165">
        <v>1.8</v>
      </c>
      <c r="K231" s="137"/>
    </row>
    <row r="232" spans="1:11" ht="25.5" x14ac:dyDescent="0.2">
      <c r="A232" s="162" t="s">
        <v>958</v>
      </c>
      <c r="B232" s="164" t="s">
        <v>1006</v>
      </c>
      <c r="C232" s="162" t="s">
        <v>259</v>
      </c>
      <c r="D232" s="162" t="s">
        <v>1007</v>
      </c>
      <c r="E232" s="294" t="s">
        <v>961</v>
      </c>
      <c r="F232" s="294"/>
      <c r="G232" s="163" t="s">
        <v>474</v>
      </c>
      <c r="H232" s="166">
        <v>3</v>
      </c>
      <c r="I232" s="165">
        <v>34.24</v>
      </c>
      <c r="J232" s="165">
        <v>102.72</v>
      </c>
      <c r="K232" s="137"/>
    </row>
    <row r="233" spans="1:11" x14ac:dyDescent="0.2">
      <c r="A233" s="162" t="s">
        <v>958</v>
      </c>
      <c r="B233" s="164" t="s">
        <v>1008</v>
      </c>
      <c r="C233" s="162" t="s">
        <v>259</v>
      </c>
      <c r="D233" s="162" t="s">
        <v>1009</v>
      </c>
      <c r="E233" s="294" t="s">
        <v>961</v>
      </c>
      <c r="F233" s="294"/>
      <c r="G233" s="163" t="s">
        <v>474</v>
      </c>
      <c r="H233" s="166">
        <v>0.8</v>
      </c>
      <c r="I233" s="165">
        <v>19.11</v>
      </c>
      <c r="J233" s="165">
        <v>15.28</v>
      </c>
      <c r="K233" s="137"/>
    </row>
    <row r="234" spans="1:11" x14ac:dyDescent="0.2">
      <c r="A234" s="167"/>
      <c r="B234" s="167"/>
      <c r="C234" s="167"/>
      <c r="D234" s="167"/>
      <c r="E234" s="167" t="s">
        <v>945</v>
      </c>
      <c r="F234" s="168">
        <v>17.661176470588234</v>
      </c>
      <c r="G234" s="167" t="s">
        <v>946</v>
      </c>
      <c r="H234" s="168">
        <v>19.87</v>
      </c>
      <c r="I234" s="167" t="s">
        <v>947</v>
      </c>
      <c r="J234" s="168">
        <v>37.53</v>
      </c>
      <c r="K234" s="137"/>
    </row>
    <row r="235" spans="1:11" ht="15" thickBot="1" x14ac:dyDescent="0.25">
      <c r="A235" s="167"/>
      <c r="B235" s="167"/>
      <c r="C235" s="167"/>
      <c r="D235" s="167"/>
      <c r="E235" s="167" t="s">
        <v>948</v>
      </c>
      <c r="F235" s="168">
        <v>821.37</v>
      </c>
      <c r="G235" s="167"/>
      <c r="H235" s="293" t="s">
        <v>949</v>
      </c>
      <c r="I235" s="293"/>
      <c r="J235" s="168">
        <v>4859.58</v>
      </c>
      <c r="K235" s="137"/>
    </row>
    <row r="236" spans="1:11" ht="15" thickTop="1" x14ac:dyDescent="0.2">
      <c r="A236" s="156"/>
      <c r="B236" s="156"/>
      <c r="C236" s="156"/>
      <c r="D236" s="156"/>
      <c r="E236" s="156"/>
      <c r="F236" s="156"/>
      <c r="G236" s="156"/>
      <c r="H236" s="156"/>
      <c r="I236" s="156"/>
      <c r="J236" s="156"/>
      <c r="K236" s="137"/>
    </row>
    <row r="237" spans="1:11" ht="15" x14ac:dyDescent="0.2">
      <c r="A237" s="148" t="s">
        <v>1492</v>
      </c>
      <c r="B237" s="150" t="s">
        <v>2</v>
      </c>
      <c r="C237" s="148" t="s">
        <v>154</v>
      </c>
      <c r="D237" s="148" t="s">
        <v>3</v>
      </c>
      <c r="E237" s="196" t="s">
        <v>175</v>
      </c>
      <c r="F237" s="196"/>
      <c r="G237" s="149" t="s">
        <v>155</v>
      </c>
      <c r="H237" s="150" t="s">
        <v>4</v>
      </c>
      <c r="I237" s="150" t="s">
        <v>156</v>
      </c>
      <c r="J237" s="150" t="s">
        <v>138</v>
      </c>
      <c r="K237" s="137"/>
    </row>
    <row r="238" spans="1:11" ht="25.5" x14ac:dyDescent="0.2">
      <c r="A238" s="151" t="s">
        <v>943</v>
      </c>
      <c r="B238" s="153" t="s">
        <v>221</v>
      </c>
      <c r="C238" s="151" t="s">
        <v>159</v>
      </c>
      <c r="D238" s="151" t="s">
        <v>222</v>
      </c>
      <c r="E238" s="291" t="s">
        <v>745</v>
      </c>
      <c r="F238" s="291"/>
      <c r="G238" s="152" t="s">
        <v>216</v>
      </c>
      <c r="H238" s="155">
        <v>1</v>
      </c>
      <c r="I238" s="154">
        <v>9565.99</v>
      </c>
      <c r="J238" s="154">
        <v>9565.99</v>
      </c>
      <c r="K238" s="137"/>
    </row>
    <row r="239" spans="1:11" ht="38.25" x14ac:dyDescent="0.2">
      <c r="A239" s="157" t="s">
        <v>944</v>
      </c>
      <c r="B239" s="159" t="s">
        <v>1010</v>
      </c>
      <c r="C239" s="157" t="s">
        <v>163</v>
      </c>
      <c r="D239" s="157" t="s">
        <v>1011</v>
      </c>
      <c r="E239" s="292" t="s">
        <v>744</v>
      </c>
      <c r="F239" s="292"/>
      <c r="G239" s="158" t="s">
        <v>216</v>
      </c>
      <c r="H239" s="161">
        <v>4</v>
      </c>
      <c r="I239" s="160">
        <v>101.65</v>
      </c>
      <c r="J239" s="160">
        <v>406.6</v>
      </c>
      <c r="K239" s="137"/>
    </row>
    <row r="240" spans="1:11" ht="51" x14ac:dyDescent="0.2">
      <c r="A240" s="157" t="s">
        <v>944</v>
      </c>
      <c r="B240" s="159" t="s">
        <v>553</v>
      </c>
      <c r="C240" s="157" t="s">
        <v>163</v>
      </c>
      <c r="D240" s="157" t="s">
        <v>554</v>
      </c>
      <c r="E240" s="292" t="s">
        <v>744</v>
      </c>
      <c r="F240" s="292"/>
      <c r="G240" s="158" t="s">
        <v>227</v>
      </c>
      <c r="H240" s="161">
        <v>12</v>
      </c>
      <c r="I240" s="160">
        <v>118.98</v>
      </c>
      <c r="J240" s="160">
        <v>1427.76</v>
      </c>
      <c r="K240" s="137"/>
    </row>
    <row r="241" spans="1:11" ht="38.25" x14ac:dyDescent="0.2">
      <c r="A241" s="157" t="s">
        <v>944</v>
      </c>
      <c r="B241" s="159" t="s">
        <v>1012</v>
      </c>
      <c r="C241" s="157" t="s">
        <v>163</v>
      </c>
      <c r="D241" s="157" t="s">
        <v>1013</v>
      </c>
      <c r="E241" s="292" t="s">
        <v>744</v>
      </c>
      <c r="F241" s="292"/>
      <c r="G241" s="158" t="s">
        <v>216</v>
      </c>
      <c r="H241" s="161">
        <v>2</v>
      </c>
      <c r="I241" s="160">
        <v>63.26</v>
      </c>
      <c r="J241" s="160">
        <v>126.52</v>
      </c>
      <c r="K241" s="137"/>
    </row>
    <row r="242" spans="1:11" ht="25.5" x14ac:dyDescent="0.2">
      <c r="A242" s="157" t="s">
        <v>944</v>
      </c>
      <c r="B242" s="159" t="s">
        <v>962</v>
      </c>
      <c r="C242" s="157" t="s">
        <v>163</v>
      </c>
      <c r="D242" s="157" t="s">
        <v>963</v>
      </c>
      <c r="E242" s="292" t="s">
        <v>725</v>
      </c>
      <c r="F242" s="292"/>
      <c r="G242" s="158" t="s">
        <v>113</v>
      </c>
      <c r="H242" s="161">
        <v>9.5</v>
      </c>
      <c r="I242" s="160">
        <v>29.04</v>
      </c>
      <c r="J242" s="160">
        <v>275.88</v>
      </c>
      <c r="K242" s="137"/>
    </row>
    <row r="243" spans="1:11" ht="25.5" x14ac:dyDescent="0.2">
      <c r="A243" s="157" t="s">
        <v>944</v>
      </c>
      <c r="B243" s="159" t="s">
        <v>950</v>
      </c>
      <c r="C243" s="157" t="s">
        <v>163</v>
      </c>
      <c r="D243" s="157" t="s">
        <v>951</v>
      </c>
      <c r="E243" s="292" t="s">
        <v>725</v>
      </c>
      <c r="F243" s="292"/>
      <c r="G243" s="158" t="s">
        <v>113</v>
      </c>
      <c r="H243" s="161">
        <v>9.5</v>
      </c>
      <c r="I243" s="160">
        <v>15.35</v>
      </c>
      <c r="J243" s="160">
        <v>145.82</v>
      </c>
      <c r="K243" s="137"/>
    </row>
    <row r="244" spans="1:11" ht="25.5" x14ac:dyDescent="0.2">
      <c r="A244" s="157" t="s">
        <v>944</v>
      </c>
      <c r="B244" s="159" t="s">
        <v>1014</v>
      </c>
      <c r="C244" s="157" t="s">
        <v>163</v>
      </c>
      <c r="D244" s="157" t="s">
        <v>1015</v>
      </c>
      <c r="E244" s="292" t="s">
        <v>725</v>
      </c>
      <c r="F244" s="292"/>
      <c r="G244" s="158" t="s">
        <v>113</v>
      </c>
      <c r="H244" s="161">
        <v>9.5</v>
      </c>
      <c r="I244" s="160">
        <v>20.02</v>
      </c>
      <c r="J244" s="160">
        <v>190.19</v>
      </c>
      <c r="K244" s="137"/>
    </row>
    <row r="245" spans="1:11" ht="51" x14ac:dyDescent="0.2">
      <c r="A245" s="162" t="s">
        <v>958</v>
      </c>
      <c r="B245" s="164" t="s">
        <v>1016</v>
      </c>
      <c r="C245" s="162" t="s">
        <v>163</v>
      </c>
      <c r="D245" s="162" t="s">
        <v>1017</v>
      </c>
      <c r="E245" s="294" t="s">
        <v>961</v>
      </c>
      <c r="F245" s="294"/>
      <c r="G245" s="163" t="s">
        <v>227</v>
      </c>
      <c r="H245" s="166">
        <v>54</v>
      </c>
      <c r="I245" s="165">
        <v>61.4</v>
      </c>
      <c r="J245" s="165">
        <v>3315.6</v>
      </c>
      <c r="K245" s="137"/>
    </row>
    <row r="246" spans="1:11" ht="51" x14ac:dyDescent="0.2">
      <c r="A246" s="162" t="s">
        <v>958</v>
      </c>
      <c r="B246" s="164" t="s">
        <v>1018</v>
      </c>
      <c r="C246" s="162" t="s">
        <v>163</v>
      </c>
      <c r="D246" s="162" t="s">
        <v>1019</v>
      </c>
      <c r="E246" s="294" t="s">
        <v>961</v>
      </c>
      <c r="F246" s="294"/>
      <c r="G246" s="163" t="s">
        <v>227</v>
      </c>
      <c r="H246" s="166">
        <v>18</v>
      </c>
      <c r="I246" s="165">
        <v>31.09</v>
      </c>
      <c r="J246" s="165">
        <v>559.62</v>
      </c>
      <c r="K246" s="137"/>
    </row>
    <row r="247" spans="1:11" ht="25.5" x14ac:dyDescent="0.2">
      <c r="A247" s="162" t="s">
        <v>958</v>
      </c>
      <c r="B247" s="164" t="s">
        <v>1020</v>
      </c>
      <c r="C247" s="162" t="s">
        <v>163</v>
      </c>
      <c r="D247" s="162" t="s">
        <v>1021</v>
      </c>
      <c r="E247" s="294" t="s">
        <v>961</v>
      </c>
      <c r="F247" s="294"/>
      <c r="G247" s="163" t="s">
        <v>216</v>
      </c>
      <c r="H247" s="166">
        <v>1</v>
      </c>
      <c r="I247" s="165">
        <v>518</v>
      </c>
      <c r="J247" s="165">
        <v>518</v>
      </c>
      <c r="K247" s="137"/>
    </row>
    <row r="248" spans="1:11" x14ac:dyDescent="0.2">
      <c r="A248" s="162" t="s">
        <v>958</v>
      </c>
      <c r="B248" s="164" t="s">
        <v>1022</v>
      </c>
      <c r="C248" s="162" t="s">
        <v>159</v>
      </c>
      <c r="D248" s="162" t="s">
        <v>1023</v>
      </c>
      <c r="E248" s="294" t="s">
        <v>1024</v>
      </c>
      <c r="F248" s="294"/>
      <c r="G248" s="163" t="s">
        <v>216</v>
      </c>
      <c r="H248" s="166">
        <v>1</v>
      </c>
      <c r="I248" s="165">
        <v>2600</v>
      </c>
      <c r="J248" s="165">
        <v>2600</v>
      </c>
      <c r="K248" s="137"/>
    </row>
    <row r="249" spans="1:11" x14ac:dyDescent="0.2">
      <c r="A249" s="167"/>
      <c r="B249" s="167"/>
      <c r="C249" s="167"/>
      <c r="D249" s="167"/>
      <c r="E249" s="167" t="s">
        <v>945</v>
      </c>
      <c r="F249" s="168">
        <v>308.2117647</v>
      </c>
      <c r="G249" s="167" t="s">
        <v>946</v>
      </c>
      <c r="H249" s="168">
        <v>346.74</v>
      </c>
      <c r="I249" s="167" t="s">
        <v>947</v>
      </c>
      <c r="J249" s="168">
        <v>654.95000000000005</v>
      </c>
      <c r="K249" s="137"/>
    </row>
    <row r="250" spans="1:11" ht="15" thickBot="1" x14ac:dyDescent="0.25">
      <c r="A250" s="167"/>
      <c r="B250" s="167"/>
      <c r="C250" s="167"/>
      <c r="D250" s="167"/>
      <c r="E250" s="167" t="s">
        <v>948</v>
      </c>
      <c r="F250" s="168">
        <v>1945.72</v>
      </c>
      <c r="G250" s="167"/>
      <c r="H250" s="293" t="s">
        <v>949</v>
      </c>
      <c r="I250" s="293"/>
      <c r="J250" s="168">
        <v>11511.71</v>
      </c>
      <c r="K250" s="137"/>
    </row>
    <row r="251" spans="1:11" ht="15" thickTop="1" x14ac:dyDescent="0.2">
      <c r="A251" s="156"/>
      <c r="B251" s="156"/>
      <c r="C251" s="156"/>
      <c r="D251" s="156"/>
      <c r="E251" s="156"/>
      <c r="F251" s="156"/>
      <c r="G251" s="156"/>
      <c r="H251" s="156"/>
      <c r="I251" s="156"/>
      <c r="J251" s="156"/>
      <c r="K251" s="137"/>
    </row>
    <row r="252" spans="1:11" ht="15" x14ac:dyDescent="0.2">
      <c r="A252" s="148" t="s">
        <v>1493</v>
      </c>
      <c r="B252" s="150" t="s">
        <v>2</v>
      </c>
      <c r="C252" s="148" t="s">
        <v>154</v>
      </c>
      <c r="D252" s="148" t="s">
        <v>3</v>
      </c>
      <c r="E252" s="196" t="s">
        <v>175</v>
      </c>
      <c r="F252" s="196"/>
      <c r="G252" s="149" t="s">
        <v>155</v>
      </c>
      <c r="H252" s="150" t="s">
        <v>4</v>
      </c>
      <c r="I252" s="150" t="s">
        <v>156</v>
      </c>
      <c r="J252" s="150" t="s">
        <v>138</v>
      </c>
      <c r="K252" s="137"/>
    </row>
    <row r="253" spans="1:11" x14ac:dyDescent="0.2">
      <c r="A253" s="151" t="s">
        <v>943</v>
      </c>
      <c r="B253" s="153" t="s">
        <v>223</v>
      </c>
      <c r="C253" s="151" t="s">
        <v>159</v>
      </c>
      <c r="D253" s="151" t="s">
        <v>224</v>
      </c>
      <c r="E253" s="291" t="s">
        <v>765</v>
      </c>
      <c r="F253" s="291"/>
      <c r="G253" s="152" t="s">
        <v>216</v>
      </c>
      <c r="H253" s="155">
        <v>1</v>
      </c>
      <c r="I253" s="154">
        <v>6638.61</v>
      </c>
      <c r="J253" s="154">
        <v>6638.61</v>
      </c>
      <c r="K253" s="137"/>
    </row>
    <row r="254" spans="1:11" ht="25.5" x14ac:dyDescent="0.2">
      <c r="A254" s="157" t="s">
        <v>944</v>
      </c>
      <c r="B254" s="159" t="s">
        <v>238</v>
      </c>
      <c r="C254" s="157" t="s">
        <v>163</v>
      </c>
      <c r="D254" s="157" t="s">
        <v>239</v>
      </c>
      <c r="E254" s="292" t="s">
        <v>777</v>
      </c>
      <c r="F254" s="292"/>
      <c r="G254" s="158" t="s">
        <v>240</v>
      </c>
      <c r="H254" s="161">
        <v>0.76</v>
      </c>
      <c r="I254" s="160">
        <v>40.14</v>
      </c>
      <c r="J254" s="160">
        <v>30.5</v>
      </c>
      <c r="K254" s="137"/>
    </row>
    <row r="255" spans="1:11" ht="25.5" x14ac:dyDescent="0.2">
      <c r="A255" s="157" t="s">
        <v>944</v>
      </c>
      <c r="B255" s="159" t="s">
        <v>287</v>
      </c>
      <c r="C255" s="157" t="s">
        <v>163</v>
      </c>
      <c r="D255" s="157" t="s">
        <v>288</v>
      </c>
      <c r="E255" s="292" t="s">
        <v>789</v>
      </c>
      <c r="F255" s="292"/>
      <c r="G255" s="158" t="s">
        <v>240</v>
      </c>
      <c r="H255" s="161">
        <v>1.2</v>
      </c>
      <c r="I255" s="160">
        <v>60.72</v>
      </c>
      <c r="J255" s="160">
        <v>72.86</v>
      </c>
      <c r="K255" s="137"/>
    </row>
    <row r="256" spans="1:11" ht="63.75" x14ac:dyDescent="0.2">
      <c r="A256" s="157" t="s">
        <v>944</v>
      </c>
      <c r="B256" s="159" t="s">
        <v>1025</v>
      </c>
      <c r="C256" s="157" t="s">
        <v>163</v>
      </c>
      <c r="D256" s="157" t="s">
        <v>1026</v>
      </c>
      <c r="E256" s="292" t="s">
        <v>765</v>
      </c>
      <c r="F256" s="292"/>
      <c r="G256" s="158" t="s">
        <v>243</v>
      </c>
      <c r="H256" s="161">
        <v>15.19</v>
      </c>
      <c r="I256" s="160">
        <v>68.56</v>
      </c>
      <c r="J256" s="160">
        <v>1041.42</v>
      </c>
      <c r="K256" s="137"/>
    </row>
    <row r="257" spans="1:11" ht="63.75" x14ac:dyDescent="0.2">
      <c r="A257" s="157" t="s">
        <v>944</v>
      </c>
      <c r="B257" s="159" t="s">
        <v>1027</v>
      </c>
      <c r="C257" s="157" t="s">
        <v>163</v>
      </c>
      <c r="D257" s="157" t="s">
        <v>1028</v>
      </c>
      <c r="E257" s="292" t="s">
        <v>765</v>
      </c>
      <c r="F257" s="292"/>
      <c r="G257" s="158" t="s">
        <v>243</v>
      </c>
      <c r="H257" s="161">
        <v>11.88</v>
      </c>
      <c r="I257" s="160">
        <v>51.33</v>
      </c>
      <c r="J257" s="160">
        <v>609.79999999999995</v>
      </c>
      <c r="K257" s="137"/>
    </row>
    <row r="258" spans="1:11" ht="51" x14ac:dyDescent="0.2">
      <c r="A258" s="157" t="s">
        <v>944</v>
      </c>
      <c r="B258" s="159" t="s">
        <v>1029</v>
      </c>
      <c r="C258" s="157" t="s">
        <v>163</v>
      </c>
      <c r="D258" s="157" t="s">
        <v>1030</v>
      </c>
      <c r="E258" s="292" t="s">
        <v>723</v>
      </c>
      <c r="F258" s="292"/>
      <c r="G258" s="158" t="s">
        <v>243</v>
      </c>
      <c r="H258" s="161">
        <v>6.19</v>
      </c>
      <c r="I258" s="160">
        <v>234.51</v>
      </c>
      <c r="J258" s="160">
        <v>1451.61</v>
      </c>
      <c r="K258" s="137"/>
    </row>
    <row r="259" spans="1:11" ht="25.5" x14ac:dyDescent="0.2">
      <c r="A259" s="157" t="s">
        <v>944</v>
      </c>
      <c r="B259" s="159" t="s">
        <v>1031</v>
      </c>
      <c r="C259" s="157" t="s">
        <v>163</v>
      </c>
      <c r="D259" s="157" t="s">
        <v>1032</v>
      </c>
      <c r="E259" s="292" t="s">
        <v>723</v>
      </c>
      <c r="F259" s="292"/>
      <c r="G259" s="158" t="s">
        <v>240</v>
      </c>
      <c r="H259" s="161">
        <v>0.22</v>
      </c>
      <c r="I259" s="160">
        <v>427.42</v>
      </c>
      <c r="J259" s="160">
        <v>94.03</v>
      </c>
      <c r="K259" s="137"/>
    </row>
    <row r="260" spans="1:11" ht="51" x14ac:dyDescent="0.2">
      <c r="A260" s="157" t="s">
        <v>944</v>
      </c>
      <c r="B260" s="159" t="s">
        <v>692</v>
      </c>
      <c r="C260" s="157" t="s">
        <v>163</v>
      </c>
      <c r="D260" s="157" t="s">
        <v>693</v>
      </c>
      <c r="E260" s="292" t="s">
        <v>729</v>
      </c>
      <c r="F260" s="292"/>
      <c r="G260" s="158" t="s">
        <v>243</v>
      </c>
      <c r="H260" s="161">
        <v>36.56</v>
      </c>
      <c r="I260" s="160">
        <v>5.24</v>
      </c>
      <c r="J260" s="160">
        <v>191.57</v>
      </c>
      <c r="K260" s="137"/>
    </row>
    <row r="261" spans="1:11" ht="63.75" x14ac:dyDescent="0.2">
      <c r="A261" s="157" t="s">
        <v>944</v>
      </c>
      <c r="B261" s="159" t="s">
        <v>1033</v>
      </c>
      <c r="C261" s="157" t="s">
        <v>163</v>
      </c>
      <c r="D261" s="157" t="s">
        <v>1034</v>
      </c>
      <c r="E261" s="292" t="s">
        <v>729</v>
      </c>
      <c r="F261" s="292"/>
      <c r="G261" s="158" t="s">
        <v>243</v>
      </c>
      <c r="H261" s="161">
        <v>17</v>
      </c>
      <c r="I261" s="160">
        <v>18.170000000000002</v>
      </c>
      <c r="J261" s="160">
        <v>308.89</v>
      </c>
      <c r="K261" s="137"/>
    </row>
    <row r="262" spans="1:11" ht="25.5" x14ac:dyDescent="0.2">
      <c r="A262" s="157" t="s">
        <v>944</v>
      </c>
      <c r="B262" s="159" t="s">
        <v>1035</v>
      </c>
      <c r="C262" s="157" t="s">
        <v>163</v>
      </c>
      <c r="D262" s="157" t="s">
        <v>1036</v>
      </c>
      <c r="E262" s="292" t="s">
        <v>725</v>
      </c>
      <c r="F262" s="292"/>
      <c r="G262" s="158" t="s">
        <v>113</v>
      </c>
      <c r="H262" s="161">
        <v>3.6</v>
      </c>
      <c r="I262" s="160">
        <v>19.850000000000001</v>
      </c>
      <c r="J262" s="160">
        <v>71.459999999999994</v>
      </c>
      <c r="K262" s="137"/>
    </row>
    <row r="263" spans="1:11" ht="25.5" x14ac:dyDescent="0.2">
      <c r="A263" s="157" t="s">
        <v>944</v>
      </c>
      <c r="B263" s="159" t="s">
        <v>950</v>
      </c>
      <c r="C263" s="157" t="s">
        <v>163</v>
      </c>
      <c r="D263" s="157" t="s">
        <v>951</v>
      </c>
      <c r="E263" s="292" t="s">
        <v>725</v>
      </c>
      <c r="F263" s="292"/>
      <c r="G263" s="158" t="s">
        <v>113</v>
      </c>
      <c r="H263" s="161">
        <v>4.8</v>
      </c>
      <c r="I263" s="160">
        <v>15.35</v>
      </c>
      <c r="J263" s="160">
        <v>73.680000000000007</v>
      </c>
      <c r="K263" s="137"/>
    </row>
    <row r="264" spans="1:11" ht="25.5" x14ac:dyDescent="0.2">
      <c r="A264" s="162" t="s">
        <v>958</v>
      </c>
      <c r="B264" s="164" t="s">
        <v>1037</v>
      </c>
      <c r="C264" s="162" t="s">
        <v>674</v>
      </c>
      <c r="D264" s="162" t="s">
        <v>1038</v>
      </c>
      <c r="E264" s="294" t="s">
        <v>961</v>
      </c>
      <c r="F264" s="294"/>
      <c r="G264" s="163" t="s">
        <v>243</v>
      </c>
      <c r="H264" s="166">
        <v>80.31</v>
      </c>
      <c r="I264" s="165">
        <v>33.53</v>
      </c>
      <c r="J264" s="165">
        <v>2692.79</v>
      </c>
      <c r="K264" s="137"/>
    </row>
    <row r="265" spans="1:11" x14ac:dyDescent="0.2">
      <c r="A265" s="167"/>
      <c r="B265" s="167"/>
      <c r="C265" s="167"/>
      <c r="D265" s="167"/>
      <c r="E265" s="167" t="s">
        <v>945</v>
      </c>
      <c r="F265" s="168">
        <v>609.80705882352936</v>
      </c>
      <c r="G265" s="167" t="s">
        <v>946</v>
      </c>
      <c r="H265" s="168">
        <v>686.03</v>
      </c>
      <c r="I265" s="167" t="s">
        <v>947</v>
      </c>
      <c r="J265" s="168">
        <v>1295.8399999999999</v>
      </c>
      <c r="K265" s="137"/>
    </row>
    <row r="266" spans="1:11" ht="15" thickBot="1" x14ac:dyDescent="0.25">
      <c r="A266" s="167"/>
      <c r="B266" s="167"/>
      <c r="C266" s="167"/>
      <c r="D266" s="167"/>
      <c r="E266" s="167" t="s">
        <v>948</v>
      </c>
      <c r="F266" s="168">
        <v>1350.29</v>
      </c>
      <c r="G266" s="167"/>
      <c r="H266" s="293" t="s">
        <v>949</v>
      </c>
      <c r="I266" s="293"/>
      <c r="J266" s="168">
        <v>7988.9</v>
      </c>
      <c r="K266" s="137"/>
    </row>
    <row r="267" spans="1:11" ht="15" thickTop="1" x14ac:dyDescent="0.2">
      <c r="A267" s="156"/>
      <c r="B267" s="156"/>
      <c r="C267" s="156"/>
      <c r="D267" s="156"/>
      <c r="E267" s="156"/>
      <c r="F267" s="156"/>
      <c r="G267" s="156"/>
      <c r="H267" s="156"/>
      <c r="I267" s="156"/>
      <c r="J267" s="156"/>
      <c r="K267" s="137"/>
    </row>
    <row r="268" spans="1:11" ht="15" x14ac:dyDescent="0.2">
      <c r="A268" s="148" t="s">
        <v>1494</v>
      </c>
      <c r="B268" s="150" t="s">
        <v>2</v>
      </c>
      <c r="C268" s="148" t="s">
        <v>154</v>
      </c>
      <c r="D268" s="148" t="s">
        <v>3</v>
      </c>
      <c r="E268" s="196" t="s">
        <v>175</v>
      </c>
      <c r="F268" s="196"/>
      <c r="G268" s="149" t="s">
        <v>155</v>
      </c>
      <c r="H268" s="150" t="s">
        <v>4</v>
      </c>
      <c r="I268" s="150" t="s">
        <v>156</v>
      </c>
      <c r="J268" s="150" t="s">
        <v>138</v>
      </c>
      <c r="K268" s="137"/>
    </row>
    <row r="269" spans="1:11" ht="38.25" x14ac:dyDescent="0.2">
      <c r="A269" s="151" t="s">
        <v>943</v>
      </c>
      <c r="B269" s="153" t="s">
        <v>225</v>
      </c>
      <c r="C269" s="151" t="s">
        <v>159</v>
      </c>
      <c r="D269" s="151" t="s">
        <v>226</v>
      </c>
      <c r="E269" s="291" t="s">
        <v>828</v>
      </c>
      <c r="F269" s="291"/>
      <c r="G269" s="152" t="s">
        <v>227</v>
      </c>
      <c r="H269" s="155">
        <v>1</v>
      </c>
      <c r="I269" s="154">
        <v>68.650000000000006</v>
      </c>
      <c r="J269" s="154">
        <v>68.650000000000006</v>
      </c>
      <c r="K269" s="137"/>
    </row>
    <row r="270" spans="1:11" ht="25.5" x14ac:dyDescent="0.2">
      <c r="A270" s="157" t="s">
        <v>944</v>
      </c>
      <c r="B270" s="159" t="s">
        <v>1039</v>
      </c>
      <c r="C270" s="157" t="s">
        <v>163</v>
      </c>
      <c r="D270" s="157" t="s">
        <v>1040</v>
      </c>
      <c r="E270" s="292" t="s">
        <v>725</v>
      </c>
      <c r="F270" s="292"/>
      <c r="G270" s="158" t="s">
        <v>113</v>
      </c>
      <c r="H270" s="161">
        <v>1.7999999999999999E-2</v>
      </c>
      <c r="I270" s="160">
        <v>25.38</v>
      </c>
      <c r="J270" s="160">
        <v>0.45</v>
      </c>
      <c r="K270" s="137"/>
    </row>
    <row r="271" spans="1:11" ht="25.5" x14ac:dyDescent="0.2">
      <c r="A271" s="157" t="s">
        <v>944</v>
      </c>
      <c r="B271" s="159" t="s">
        <v>962</v>
      </c>
      <c r="C271" s="157" t="s">
        <v>163</v>
      </c>
      <c r="D271" s="157" t="s">
        <v>963</v>
      </c>
      <c r="E271" s="292" t="s">
        <v>725</v>
      </c>
      <c r="F271" s="292"/>
      <c r="G271" s="158" t="s">
        <v>113</v>
      </c>
      <c r="H271" s="161">
        <v>1.7999999999999999E-2</v>
      </c>
      <c r="I271" s="160">
        <v>29.04</v>
      </c>
      <c r="J271" s="160">
        <v>0.52</v>
      </c>
      <c r="K271" s="137"/>
    </row>
    <row r="272" spans="1:11" ht="25.5" x14ac:dyDescent="0.2">
      <c r="A272" s="157" t="s">
        <v>944</v>
      </c>
      <c r="B272" s="159" t="s">
        <v>950</v>
      </c>
      <c r="C272" s="157" t="s">
        <v>163</v>
      </c>
      <c r="D272" s="157" t="s">
        <v>951</v>
      </c>
      <c r="E272" s="292" t="s">
        <v>725</v>
      </c>
      <c r="F272" s="292"/>
      <c r="G272" s="158" t="s">
        <v>113</v>
      </c>
      <c r="H272" s="161">
        <v>1.7999999999999999E-2</v>
      </c>
      <c r="I272" s="160">
        <v>15.35</v>
      </c>
      <c r="J272" s="160">
        <v>0.27</v>
      </c>
      <c r="K272" s="137"/>
    </row>
    <row r="273" spans="1:11" ht="63.75" x14ac:dyDescent="0.2">
      <c r="A273" s="157" t="s">
        <v>944</v>
      </c>
      <c r="B273" s="159" t="s">
        <v>952</v>
      </c>
      <c r="C273" s="157" t="s">
        <v>163</v>
      </c>
      <c r="D273" s="157" t="s">
        <v>953</v>
      </c>
      <c r="E273" s="292" t="s">
        <v>954</v>
      </c>
      <c r="F273" s="292"/>
      <c r="G273" s="158" t="s">
        <v>955</v>
      </c>
      <c r="H273" s="161">
        <v>0.02</v>
      </c>
      <c r="I273" s="160">
        <v>160.75</v>
      </c>
      <c r="J273" s="160">
        <v>3.21</v>
      </c>
      <c r="K273" s="137"/>
    </row>
    <row r="274" spans="1:11" ht="25.5" x14ac:dyDescent="0.2">
      <c r="A274" s="162" t="s">
        <v>958</v>
      </c>
      <c r="B274" s="164" t="s">
        <v>1041</v>
      </c>
      <c r="C274" s="162" t="s">
        <v>259</v>
      </c>
      <c r="D274" s="162" t="s">
        <v>1042</v>
      </c>
      <c r="E274" s="294" t="s">
        <v>961</v>
      </c>
      <c r="F274" s="294"/>
      <c r="G274" s="163" t="s">
        <v>1043</v>
      </c>
      <c r="H274" s="166">
        <v>1</v>
      </c>
      <c r="I274" s="165">
        <v>61</v>
      </c>
      <c r="J274" s="165">
        <v>61</v>
      </c>
      <c r="K274" s="137"/>
    </row>
    <row r="275" spans="1:11" x14ac:dyDescent="0.2">
      <c r="A275" s="162" t="s">
        <v>958</v>
      </c>
      <c r="B275" s="164" t="s">
        <v>1044</v>
      </c>
      <c r="C275" s="162" t="s">
        <v>259</v>
      </c>
      <c r="D275" s="162" t="s">
        <v>1045</v>
      </c>
      <c r="E275" s="294" t="s">
        <v>961</v>
      </c>
      <c r="F275" s="294"/>
      <c r="G275" s="163" t="s">
        <v>474</v>
      </c>
      <c r="H275" s="166">
        <v>0.05</v>
      </c>
      <c r="I275" s="165">
        <v>26.9</v>
      </c>
      <c r="J275" s="165">
        <v>1.34</v>
      </c>
      <c r="K275" s="137"/>
    </row>
    <row r="276" spans="1:11" x14ac:dyDescent="0.2">
      <c r="A276" s="162" t="s">
        <v>958</v>
      </c>
      <c r="B276" s="164" t="s">
        <v>1046</v>
      </c>
      <c r="C276" s="162" t="s">
        <v>259</v>
      </c>
      <c r="D276" s="162" t="s">
        <v>1047</v>
      </c>
      <c r="E276" s="294" t="s">
        <v>961</v>
      </c>
      <c r="F276" s="294"/>
      <c r="G276" s="163" t="s">
        <v>970</v>
      </c>
      <c r="H276" s="166">
        <v>0.13</v>
      </c>
      <c r="I276" s="165">
        <v>11.72</v>
      </c>
      <c r="J276" s="165">
        <v>1.52</v>
      </c>
      <c r="K276" s="137"/>
    </row>
    <row r="277" spans="1:11" x14ac:dyDescent="0.2">
      <c r="A277" s="162" t="s">
        <v>958</v>
      </c>
      <c r="B277" s="164" t="s">
        <v>1008</v>
      </c>
      <c r="C277" s="162" t="s">
        <v>259</v>
      </c>
      <c r="D277" s="162" t="s">
        <v>1009</v>
      </c>
      <c r="E277" s="294" t="s">
        <v>961</v>
      </c>
      <c r="F277" s="294"/>
      <c r="G277" s="163" t="s">
        <v>474</v>
      </c>
      <c r="H277" s="166">
        <v>1.7999999999999999E-2</v>
      </c>
      <c r="I277" s="165">
        <v>19.11</v>
      </c>
      <c r="J277" s="165">
        <v>0.34</v>
      </c>
      <c r="K277" s="137"/>
    </row>
    <row r="278" spans="1:11" x14ac:dyDescent="0.2">
      <c r="A278" s="167"/>
      <c r="B278" s="167"/>
      <c r="C278" s="167"/>
      <c r="D278" s="167"/>
      <c r="E278" s="167" t="s">
        <v>945</v>
      </c>
      <c r="F278" s="168">
        <v>0.68235294117647061</v>
      </c>
      <c r="G278" s="167" t="s">
        <v>946</v>
      </c>
      <c r="H278" s="168">
        <v>0.77</v>
      </c>
      <c r="I278" s="167" t="s">
        <v>947</v>
      </c>
      <c r="J278" s="168">
        <v>1.45</v>
      </c>
      <c r="K278" s="137"/>
    </row>
    <row r="279" spans="1:11" ht="15" thickBot="1" x14ac:dyDescent="0.25">
      <c r="A279" s="167"/>
      <c r="B279" s="167"/>
      <c r="C279" s="167"/>
      <c r="D279" s="167"/>
      <c r="E279" s="167" t="s">
        <v>948</v>
      </c>
      <c r="F279" s="168">
        <v>13.96</v>
      </c>
      <c r="G279" s="167"/>
      <c r="H279" s="293" t="s">
        <v>949</v>
      </c>
      <c r="I279" s="293"/>
      <c r="J279" s="168">
        <v>82.61</v>
      </c>
      <c r="K279" s="137"/>
    </row>
    <row r="280" spans="1:11" ht="15" thickTop="1" x14ac:dyDescent="0.2">
      <c r="A280" s="156"/>
      <c r="B280" s="156"/>
      <c r="C280" s="156"/>
      <c r="D280" s="156"/>
      <c r="E280" s="156"/>
      <c r="F280" s="156"/>
      <c r="G280" s="156"/>
      <c r="H280" s="156"/>
      <c r="I280" s="156"/>
      <c r="J280" s="156"/>
      <c r="K280" s="137"/>
    </row>
    <row r="281" spans="1:11" ht="15" x14ac:dyDescent="0.2">
      <c r="A281" s="148" t="s">
        <v>1495</v>
      </c>
      <c r="B281" s="150" t="s">
        <v>2</v>
      </c>
      <c r="C281" s="148" t="s">
        <v>154</v>
      </c>
      <c r="D281" s="148" t="s">
        <v>3</v>
      </c>
      <c r="E281" s="196" t="s">
        <v>175</v>
      </c>
      <c r="F281" s="196"/>
      <c r="G281" s="149" t="s">
        <v>155</v>
      </c>
      <c r="H281" s="150" t="s">
        <v>4</v>
      </c>
      <c r="I281" s="150" t="s">
        <v>156</v>
      </c>
      <c r="J281" s="150" t="s">
        <v>138</v>
      </c>
      <c r="K281" s="137"/>
    </row>
    <row r="282" spans="1:11" ht="25.5" x14ac:dyDescent="0.2">
      <c r="A282" s="151" t="s">
        <v>943</v>
      </c>
      <c r="B282" s="153" t="s">
        <v>230</v>
      </c>
      <c r="C282" s="151" t="s">
        <v>159</v>
      </c>
      <c r="D282" s="151" t="s">
        <v>231</v>
      </c>
      <c r="E282" s="291" t="s">
        <v>745</v>
      </c>
      <c r="F282" s="291"/>
      <c r="G282" s="152" t="s">
        <v>216</v>
      </c>
      <c r="H282" s="155">
        <v>1</v>
      </c>
      <c r="I282" s="154">
        <v>59.29</v>
      </c>
      <c r="J282" s="154">
        <v>59.29</v>
      </c>
      <c r="K282" s="137"/>
    </row>
    <row r="283" spans="1:11" ht="25.5" x14ac:dyDescent="0.2">
      <c r="A283" s="157" t="s">
        <v>944</v>
      </c>
      <c r="B283" s="159" t="s">
        <v>1048</v>
      </c>
      <c r="C283" s="157" t="s">
        <v>163</v>
      </c>
      <c r="D283" s="157" t="s">
        <v>1049</v>
      </c>
      <c r="E283" s="292" t="s">
        <v>725</v>
      </c>
      <c r="F283" s="292"/>
      <c r="G283" s="158" t="s">
        <v>113</v>
      </c>
      <c r="H283" s="161">
        <v>0.14000000000000001</v>
      </c>
      <c r="I283" s="160">
        <v>15.47</v>
      </c>
      <c r="J283" s="160">
        <v>2.16</v>
      </c>
      <c r="K283" s="137"/>
    </row>
    <row r="284" spans="1:11" ht="25.5" x14ac:dyDescent="0.2">
      <c r="A284" s="157" t="s">
        <v>944</v>
      </c>
      <c r="B284" s="159" t="s">
        <v>1014</v>
      </c>
      <c r="C284" s="157" t="s">
        <v>163</v>
      </c>
      <c r="D284" s="157" t="s">
        <v>1015</v>
      </c>
      <c r="E284" s="292" t="s">
        <v>725</v>
      </c>
      <c r="F284" s="292"/>
      <c r="G284" s="158" t="s">
        <v>113</v>
      </c>
      <c r="H284" s="161">
        <v>0.14000000000000001</v>
      </c>
      <c r="I284" s="160">
        <v>20.02</v>
      </c>
      <c r="J284" s="160">
        <v>2.8</v>
      </c>
      <c r="K284" s="137"/>
    </row>
    <row r="285" spans="1:11" ht="25.5" x14ac:dyDescent="0.2">
      <c r="A285" s="162" t="s">
        <v>958</v>
      </c>
      <c r="B285" s="164" t="s">
        <v>1050</v>
      </c>
      <c r="C285" s="162" t="s">
        <v>163</v>
      </c>
      <c r="D285" s="162" t="s">
        <v>1051</v>
      </c>
      <c r="E285" s="294" t="s">
        <v>961</v>
      </c>
      <c r="F285" s="294"/>
      <c r="G285" s="163" t="s">
        <v>301</v>
      </c>
      <c r="H285" s="166">
        <v>1.38</v>
      </c>
      <c r="I285" s="165">
        <v>39.369999999999997</v>
      </c>
      <c r="J285" s="165">
        <v>54.33</v>
      </c>
      <c r="K285" s="137"/>
    </row>
    <row r="286" spans="1:11" x14ac:dyDescent="0.2">
      <c r="A286" s="167"/>
      <c r="B286" s="167"/>
      <c r="C286" s="167"/>
      <c r="D286" s="167"/>
      <c r="E286" s="167" t="s">
        <v>945</v>
      </c>
      <c r="F286" s="168">
        <v>1.7129411764705882</v>
      </c>
      <c r="G286" s="167" t="s">
        <v>946</v>
      </c>
      <c r="H286" s="168">
        <v>1.93</v>
      </c>
      <c r="I286" s="167" t="s">
        <v>947</v>
      </c>
      <c r="J286" s="168">
        <v>3.64</v>
      </c>
      <c r="K286" s="137"/>
    </row>
    <row r="287" spans="1:11" ht="15" thickBot="1" x14ac:dyDescent="0.25">
      <c r="A287" s="167"/>
      <c r="B287" s="167"/>
      <c r="C287" s="167"/>
      <c r="D287" s="167"/>
      <c r="E287" s="167" t="s">
        <v>948</v>
      </c>
      <c r="F287" s="168">
        <v>12.05</v>
      </c>
      <c r="G287" s="167"/>
      <c r="H287" s="293" t="s">
        <v>949</v>
      </c>
      <c r="I287" s="293"/>
      <c r="J287" s="168">
        <v>71.34</v>
      </c>
      <c r="K287" s="137"/>
    </row>
    <row r="288" spans="1:11" ht="15" thickTop="1" x14ac:dyDescent="0.2">
      <c r="A288" s="156"/>
      <c r="B288" s="156"/>
      <c r="C288" s="156"/>
      <c r="D288" s="156"/>
      <c r="E288" s="156"/>
      <c r="F288" s="156"/>
      <c r="G288" s="156"/>
      <c r="H288" s="156"/>
      <c r="I288" s="156"/>
      <c r="J288" s="156"/>
      <c r="K288" s="137"/>
    </row>
    <row r="289" spans="1:11" ht="15" x14ac:dyDescent="0.2">
      <c r="A289" s="148" t="s">
        <v>1497</v>
      </c>
      <c r="B289" s="150" t="s">
        <v>2</v>
      </c>
      <c r="C289" s="148" t="s">
        <v>154</v>
      </c>
      <c r="D289" s="148" t="s">
        <v>3</v>
      </c>
      <c r="E289" s="196" t="s">
        <v>175</v>
      </c>
      <c r="F289" s="196"/>
      <c r="G289" s="149" t="s">
        <v>155</v>
      </c>
      <c r="H289" s="150" t="s">
        <v>4</v>
      </c>
      <c r="I289" s="150" t="s">
        <v>156</v>
      </c>
      <c r="J289" s="150" t="s">
        <v>138</v>
      </c>
      <c r="K289" s="137"/>
    </row>
    <row r="290" spans="1:11" x14ac:dyDescent="0.2">
      <c r="A290" s="151" t="s">
        <v>943</v>
      </c>
      <c r="B290" s="153" t="s">
        <v>234</v>
      </c>
      <c r="C290" s="151" t="s">
        <v>159</v>
      </c>
      <c r="D290" s="151" t="s">
        <v>235</v>
      </c>
      <c r="E290" s="291" t="s">
        <v>799</v>
      </c>
      <c r="F290" s="291"/>
      <c r="G290" s="152" t="s">
        <v>216</v>
      </c>
      <c r="H290" s="155">
        <v>1</v>
      </c>
      <c r="I290" s="154">
        <v>3888.42</v>
      </c>
      <c r="J290" s="154">
        <v>3888.42</v>
      </c>
      <c r="K290" s="137"/>
    </row>
    <row r="291" spans="1:11" ht="25.5" x14ac:dyDescent="0.2">
      <c r="A291" s="157" t="s">
        <v>944</v>
      </c>
      <c r="B291" s="159" t="s">
        <v>1052</v>
      </c>
      <c r="C291" s="157" t="s">
        <v>163</v>
      </c>
      <c r="D291" s="157" t="s">
        <v>1053</v>
      </c>
      <c r="E291" s="292" t="s">
        <v>725</v>
      </c>
      <c r="F291" s="292"/>
      <c r="G291" s="158" t="s">
        <v>113</v>
      </c>
      <c r="H291" s="161">
        <v>30</v>
      </c>
      <c r="I291" s="160">
        <v>90.45</v>
      </c>
      <c r="J291" s="160">
        <v>2713.5</v>
      </c>
      <c r="K291" s="137"/>
    </row>
    <row r="292" spans="1:11" ht="25.5" x14ac:dyDescent="0.2">
      <c r="A292" s="157" t="s">
        <v>944</v>
      </c>
      <c r="B292" s="159" t="s">
        <v>1054</v>
      </c>
      <c r="C292" s="157" t="s">
        <v>163</v>
      </c>
      <c r="D292" s="157" t="s">
        <v>1055</v>
      </c>
      <c r="E292" s="292" t="s">
        <v>725</v>
      </c>
      <c r="F292" s="292"/>
      <c r="G292" s="158" t="s">
        <v>113</v>
      </c>
      <c r="H292" s="161">
        <v>16</v>
      </c>
      <c r="I292" s="160">
        <v>34.22</v>
      </c>
      <c r="J292" s="160">
        <v>547.52</v>
      </c>
      <c r="K292" s="137"/>
    </row>
    <row r="293" spans="1:11" ht="25.5" x14ac:dyDescent="0.2">
      <c r="A293" s="157" t="s">
        <v>944</v>
      </c>
      <c r="B293" s="159" t="s">
        <v>1056</v>
      </c>
      <c r="C293" s="157" t="s">
        <v>163</v>
      </c>
      <c r="D293" s="157" t="s">
        <v>1057</v>
      </c>
      <c r="E293" s="292" t="s">
        <v>725</v>
      </c>
      <c r="F293" s="292"/>
      <c r="G293" s="158" t="s">
        <v>113</v>
      </c>
      <c r="H293" s="161">
        <v>20</v>
      </c>
      <c r="I293" s="160">
        <v>31.37</v>
      </c>
      <c r="J293" s="160">
        <v>627.4</v>
      </c>
      <c r="K293" s="137"/>
    </row>
    <row r="294" spans="1:11" x14ac:dyDescent="0.2">
      <c r="A294" s="167"/>
      <c r="B294" s="167"/>
      <c r="C294" s="167"/>
      <c r="D294" s="167"/>
      <c r="E294" s="167" t="s">
        <v>945</v>
      </c>
      <c r="F294" s="168">
        <v>1766.7388235000001</v>
      </c>
      <c r="G294" s="167" t="s">
        <v>946</v>
      </c>
      <c r="H294" s="168">
        <v>1987.58</v>
      </c>
      <c r="I294" s="167" t="s">
        <v>947</v>
      </c>
      <c r="J294" s="168">
        <v>3754.32</v>
      </c>
      <c r="K294" s="137"/>
    </row>
    <row r="295" spans="1:11" ht="15" thickBot="1" x14ac:dyDescent="0.25">
      <c r="A295" s="167"/>
      <c r="B295" s="167"/>
      <c r="C295" s="167"/>
      <c r="D295" s="167"/>
      <c r="E295" s="167" t="s">
        <v>948</v>
      </c>
      <c r="F295" s="168">
        <v>790.9</v>
      </c>
      <c r="G295" s="167"/>
      <c r="H295" s="293" t="s">
        <v>949</v>
      </c>
      <c r="I295" s="293"/>
      <c r="J295" s="168">
        <v>4679.32</v>
      </c>
      <c r="K295" s="137"/>
    </row>
    <row r="296" spans="1:11" ht="15" thickTop="1" x14ac:dyDescent="0.2">
      <c r="A296" s="156"/>
      <c r="B296" s="156"/>
      <c r="C296" s="156"/>
      <c r="D296" s="156"/>
      <c r="E296" s="156"/>
      <c r="F296" s="156"/>
      <c r="G296" s="156"/>
      <c r="H296" s="156"/>
      <c r="I296" s="156"/>
      <c r="J296" s="156"/>
      <c r="K296" s="137"/>
    </row>
    <row r="297" spans="1:11" ht="15" x14ac:dyDescent="0.2">
      <c r="A297" s="148" t="s">
        <v>1502</v>
      </c>
      <c r="B297" s="150" t="s">
        <v>2</v>
      </c>
      <c r="C297" s="148" t="s">
        <v>154</v>
      </c>
      <c r="D297" s="148" t="s">
        <v>3</v>
      </c>
      <c r="E297" s="196" t="s">
        <v>175</v>
      </c>
      <c r="F297" s="196"/>
      <c r="G297" s="149" t="s">
        <v>155</v>
      </c>
      <c r="H297" s="150" t="s">
        <v>4</v>
      </c>
      <c r="I297" s="150" t="s">
        <v>156</v>
      </c>
      <c r="J297" s="150" t="s">
        <v>138</v>
      </c>
      <c r="K297" s="137"/>
    </row>
    <row r="298" spans="1:11" ht="25.5" x14ac:dyDescent="0.2">
      <c r="A298" s="151" t="s">
        <v>943</v>
      </c>
      <c r="B298" s="153" t="s">
        <v>544</v>
      </c>
      <c r="C298" s="151" t="s">
        <v>159</v>
      </c>
      <c r="D298" s="151" t="s">
        <v>545</v>
      </c>
      <c r="E298" s="291" t="s">
        <v>725</v>
      </c>
      <c r="F298" s="291"/>
      <c r="G298" s="152" t="s">
        <v>216</v>
      </c>
      <c r="H298" s="155">
        <v>1</v>
      </c>
      <c r="I298" s="154">
        <v>54.7</v>
      </c>
      <c r="J298" s="154">
        <v>54.7</v>
      </c>
      <c r="K298" s="137"/>
    </row>
    <row r="299" spans="1:11" ht="25.5" x14ac:dyDescent="0.2">
      <c r="A299" s="157" t="s">
        <v>944</v>
      </c>
      <c r="B299" s="159" t="s">
        <v>1082</v>
      </c>
      <c r="C299" s="157" t="s">
        <v>163</v>
      </c>
      <c r="D299" s="157" t="s">
        <v>1083</v>
      </c>
      <c r="E299" s="292" t="s">
        <v>725</v>
      </c>
      <c r="F299" s="292"/>
      <c r="G299" s="158" t="s">
        <v>113</v>
      </c>
      <c r="H299" s="161">
        <v>0.54</v>
      </c>
      <c r="I299" s="160">
        <v>19.37</v>
      </c>
      <c r="J299" s="160">
        <v>10.45</v>
      </c>
      <c r="K299" s="137"/>
    </row>
    <row r="300" spans="1:11" ht="25.5" x14ac:dyDescent="0.2">
      <c r="A300" s="157" t="s">
        <v>944</v>
      </c>
      <c r="B300" s="159" t="s">
        <v>950</v>
      </c>
      <c r="C300" s="157" t="s">
        <v>163</v>
      </c>
      <c r="D300" s="157" t="s">
        <v>951</v>
      </c>
      <c r="E300" s="292" t="s">
        <v>725</v>
      </c>
      <c r="F300" s="292"/>
      <c r="G300" s="158" t="s">
        <v>113</v>
      </c>
      <c r="H300" s="161">
        <v>0.54</v>
      </c>
      <c r="I300" s="160">
        <v>15.35</v>
      </c>
      <c r="J300" s="160">
        <v>8.2799999999999994</v>
      </c>
      <c r="K300" s="137"/>
    </row>
    <row r="301" spans="1:11" x14ac:dyDescent="0.2">
      <c r="A301" s="162" t="s">
        <v>958</v>
      </c>
      <c r="B301" s="164" t="s">
        <v>1134</v>
      </c>
      <c r="C301" s="162" t="s">
        <v>163</v>
      </c>
      <c r="D301" s="162" t="s">
        <v>1135</v>
      </c>
      <c r="E301" s="294" t="s">
        <v>961</v>
      </c>
      <c r="F301" s="294"/>
      <c r="G301" s="163" t="s">
        <v>216</v>
      </c>
      <c r="H301" s="166">
        <v>5.6000000000000001E-2</v>
      </c>
      <c r="I301" s="165">
        <v>3.5</v>
      </c>
      <c r="J301" s="165">
        <v>0.19</v>
      </c>
      <c r="K301" s="137"/>
    </row>
    <row r="302" spans="1:11" x14ac:dyDescent="0.2">
      <c r="A302" s="162" t="s">
        <v>958</v>
      </c>
      <c r="B302" s="164" t="s">
        <v>1136</v>
      </c>
      <c r="C302" s="162" t="s">
        <v>259</v>
      </c>
      <c r="D302" s="162" t="s">
        <v>1137</v>
      </c>
      <c r="E302" s="294" t="s">
        <v>961</v>
      </c>
      <c r="F302" s="294"/>
      <c r="G302" s="163" t="s">
        <v>474</v>
      </c>
      <c r="H302" s="166">
        <v>1</v>
      </c>
      <c r="I302" s="165">
        <v>35.78</v>
      </c>
      <c r="J302" s="165">
        <v>35.78</v>
      </c>
      <c r="K302" s="137"/>
    </row>
    <row r="303" spans="1:11" x14ac:dyDescent="0.2">
      <c r="A303" s="167"/>
      <c r="B303" s="167"/>
      <c r="C303" s="167"/>
      <c r="D303" s="167"/>
      <c r="E303" s="167" t="s">
        <v>945</v>
      </c>
      <c r="F303" s="168">
        <v>6.5741176470588236</v>
      </c>
      <c r="G303" s="167" t="s">
        <v>946</v>
      </c>
      <c r="H303" s="168">
        <v>7.4</v>
      </c>
      <c r="I303" s="167" t="s">
        <v>947</v>
      </c>
      <c r="J303" s="168">
        <v>13.97</v>
      </c>
      <c r="K303" s="137"/>
    </row>
    <row r="304" spans="1:11" ht="15" thickBot="1" x14ac:dyDescent="0.25">
      <c r="A304" s="167"/>
      <c r="B304" s="167"/>
      <c r="C304" s="167"/>
      <c r="D304" s="167"/>
      <c r="E304" s="167" t="s">
        <v>948</v>
      </c>
      <c r="F304" s="168">
        <v>11.12</v>
      </c>
      <c r="G304" s="167"/>
      <c r="H304" s="293" t="s">
        <v>949</v>
      </c>
      <c r="I304" s="293"/>
      <c r="J304" s="168">
        <v>65.819999999999993</v>
      </c>
      <c r="K304" s="137"/>
    </row>
    <row r="305" spans="1:11" ht="15" thickTop="1" x14ac:dyDescent="0.2">
      <c r="A305" s="156"/>
      <c r="B305" s="156"/>
      <c r="C305" s="156"/>
      <c r="D305" s="156"/>
      <c r="E305" s="156"/>
      <c r="F305" s="156"/>
      <c r="G305" s="156"/>
      <c r="H305" s="156"/>
      <c r="I305" s="156"/>
      <c r="J305" s="156"/>
      <c r="K305" s="137"/>
    </row>
    <row r="306" spans="1:11" ht="15" x14ac:dyDescent="0.2">
      <c r="A306" s="148" t="s">
        <v>1503</v>
      </c>
      <c r="B306" s="150" t="s">
        <v>2</v>
      </c>
      <c r="C306" s="148" t="s">
        <v>154</v>
      </c>
      <c r="D306" s="148" t="s">
        <v>3</v>
      </c>
      <c r="E306" s="196" t="s">
        <v>175</v>
      </c>
      <c r="F306" s="196"/>
      <c r="G306" s="149" t="s">
        <v>155</v>
      </c>
      <c r="H306" s="150" t="s">
        <v>4</v>
      </c>
      <c r="I306" s="150" t="s">
        <v>156</v>
      </c>
      <c r="J306" s="150" t="s">
        <v>138</v>
      </c>
      <c r="K306" s="137"/>
    </row>
    <row r="307" spans="1:11" ht="25.5" x14ac:dyDescent="0.2">
      <c r="A307" s="151" t="s">
        <v>943</v>
      </c>
      <c r="B307" s="153" t="s">
        <v>546</v>
      </c>
      <c r="C307" s="151" t="s">
        <v>159</v>
      </c>
      <c r="D307" s="151" t="s">
        <v>547</v>
      </c>
      <c r="E307" s="291" t="s">
        <v>725</v>
      </c>
      <c r="F307" s="291"/>
      <c r="G307" s="152" t="s">
        <v>216</v>
      </c>
      <c r="H307" s="155">
        <v>1</v>
      </c>
      <c r="I307" s="154">
        <v>16.579999999999998</v>
      </c>
      <c r="J307" s="154">
        <v>16.579999999999998</v>
      </c>
      <c r="K307" s="137"/>
    </row>
    <row r="308" spans="1:11" ht="25.5" x14ac:dyDescent="0.2">
      <c r="A308" s="157" t="s">
        <v>944</v>
      </c>
      <c r="B308" s="159" t="s">
        <v>1082</v>
      </c>
      <c r="C308" s="157" t="s">
        <v>163</v>
      </c>
      <c r="D308" s="157" t="s">
        <v>1083</v>
      </c>
      <c r="E308" s="292" t="s">
        <v>725</v>
      </c>
      <c r="F308" s="292"/>
      <c r="G308" s="158" t="s">
        <v>113</v>
      </c>
      <c r="H308" s="161">
        <v>0.03</v>
      </c>
      <c r="I308" s="160">
        <v>19.37</v>
      </c>
      <c r="J308" s="160">
        <v>0.57999999999999996</v>
      </c>
      <c r="K308" s="137"/>
    </row>
    <row r="309" spans="1:11" x14ac:dyDescent="0.2">
      <c r="A309" s="162" t="s">
        <v>958</v>
      </c>
      <c r="B309" s="164" t="s">
        <v>1138</v>
      </c>
      <c r="C309" s="162" t="s">
        <v>259</v>
      </c>
      <c r="D309" s="162" t="s">
        <v>1139</v>
      </c>
      <c r="E309" s="294" t="s">
        <v>961</v>
      </c>
      <c r="F309" s="294"/>
      <c r="G309" s="163" t="s">
        <v>474</v>
      </c>
      <c r="H309" s="166">
        <v>1</v>
      </c>
      <c r="I309" s="165">
        <v>16</v>
      </c>
      <c r="J309" s="165">
        <v>16</v>
      </c>
      <c r="K309" s="137"/>
    </row>
    <row r="310" spans="1:11" x14ac:dyDescent="0.2">
      <c r="A310" s="167"/>
      <c r="B310" s="167"/>
      <c r="C310" s="167"/>
      <c r="D310" s="167"/>
      <c r="E310" s="167" t="s">
        <v>945</v>
      </c>
      <c r="F310" s="168">
        <v>0.21176470588235294</v>
      </c>
      <c r="G310" s="167" t="s">
        <v>946</v>
      </c>
      <c r="H310" s="168">
        <v>0.24</v>
      </c>
      <c r="I310" s="167" t="s">
        <v>947</v>
      </c>
      <c r="J310" s="168">
        <v>0.45</v>
      </c>
      <c r="K310" s="137"/>
    </row>
    <row r="311" spans="1:11" ht="15" thickBot="1" x14ac:dyDescent="0.25">
      <c r="A311" s="167"/>
      <c r="B311" s="167"/>
      <c r="C311" s="167"/>
      <c r="D311" s="167"/>
      <c r="E311" s="167" t="s">
        <v>948</v>
      </c>
      <c r="F311" s="168">
        <v>3.37</v>
      </c>
      <c r="G311" s="167"/>
      <c r="H311" s="293" t="s">
        <v>949</v>
      </c>
      <c r="I311" s="293"/>
      <c r="J311" s="168">
        <v>19.95</v>
      </c>
      <c r="K311" s="137"/>
    </row>
    <row r="312" spans="1:11" ht="15" thickTop="1" x14ac:dyDescent="0.2">
      <c r="A312" s="156"/>
      <c r="B312" s="156"/>
      <c r="C312" s="156"/>
      <c r="D312" s="156"/>
      <c r="E312" s="156"/>
      <c r="F312" s="156"/>
      <c r="G312" s="156"/>
      <c r="H312" s="156"/>
      <c r="I312" s="156"/>
      <c r="J312" s="156"/>
      <c r="K312" s="137"/>
    </row>
    <row r="313" spans="1:11" ht="15" x14ac:dyDescent="0.2">
      <c r="A313" s="148" t="s">
        <v>1504</v>
      </c>
      <c r="B313" s="150" t="s">
        <v>2</v>
      </c>
      <c r="C313" s="148" t="s">
        <v>154</v>
      </c>
      <c r="D313" s="148" t="s">
        <v>3</v>
      </c>
      <c r="E313" s="196" t="s">
        <v>175</v>
      </c>
      <c r="F313" s="196"/>
      <c r="G313" s="149" t="s">
        <v>155</v>
      </c>
      <c r="H313" s="150" t="s">
        <v>4</v>
      </c>
      <c r="I313" s="150" t="s">
        <v>156</v>
      </c>
      <c r="J313" s="150" t="s">
        <v>138</v>
      </c>
      <c r="K313" s="137"/>
    </row>
    <row r="314" spans="1:11" ht="25.5" x14ac:dyDescent="0.2">
      <c r="A314" s="151" t="s">
        <v>943</v>
      </c>
      <c r="B314" s="153" t="s">
        <v>548</v>
      </c>
      <c r="C314" s="151" t="s">
        <v>159</v>
      </c>
      <c r="D314" s="151" t="s">
        <v>549</v>
      </c>
      <c r="E314" s="291" t="s">
        <v>725</v>
      </c>
      <c r="F314" s="291"/>
      <c r="G314" s="152" t="s">
        <v>216</v>
      </c>
      <c r="H314" s="155">
        <v>1</v>
      </c>
      <c r="I314" s="154">
        <v>501.18</v>
      </c>
      <c r="J314" s="154">
        <v>501.18</v>
      </c>
      <c r="K314" s="137"/>
    </row>
    <row r="315" spans="1:11" ht="25.5" x14ac:dyDescent="0.2">
      <c r="A315" s="157" t="s">
        <v>944</v>
      </c>
      <c r="B315" s="159" t="s">
        <v>1082</v>
      </c>
      <c r="C315" s="157" t="s">
        <v>163</v>
      </c>
      <c r="D315" s="157" t="s">
        <v>1083</v>
      </c>
      <c r="E315" s="292" t="s">
        <v>725</v>
      </c>
      <c r="F315" s="292"/>
      <c r="G315" s="158" t="s">
        <v>113</v>
      </c>
      <c r="H315" s="161">
        <v>0.5</v>
      </c>
      <c r="I315" s="160">
        <v>19.37</v>
      </c>
      <c r="J315" s="160">
        <v>9.68</v>
      </c>
      <c r="K315" s="137"/>
    </row>
    <row r="316" spans="1:11" ht="25.5" x14ac:dyDescent="0.2">
      <c r="A316" s="157" t="s">
        <v>944</v>
      </c>
      <c r="B316" s="159" t="s">
        <v>950</v>
      </c>
      <c r="C316" s="157" t="s">
        <v>163</v>
      </c>
      <c r="D316" s="157" t="s">
        <v>951</v>
      </c>
      <c r="E316" s="292" t="s">
        <v>725</v>
      </c>
      <c r="F316" s="292"/>
      <c r="G316" s="158" t="s">
        <v>113</v>
      </c>
      <c r="H316" s="161">
        <v>0.5</v>
      </c>
      <c r="I316" s="160">
        <v>15.35</v>
      </c>
      <c r="J316" s="160">
        <v>7.67</v>
      </c>
      <c r="K316" s="137"/>
    </row>
    <row r="317" spans="1:11" ht="25.5" x14ac:dyDescent="0.2">
      <c r="A317" s="162" t="s">
        <v>958</v>
      </c>
      <c r="B317" s="164" t="s">
        <v>1140</v>
      </c>
      <c r="C317" s="162" t="s">
        <v>259</v>
      </c>
      <c r="D317" s="162" t="s">
        <v>1141</v>
      </c>
      <c r="E317" s="294" t="s">
        <v>961</v>
      </c>
      <c r="F317" s="294"/>
      <c r="G317" s="163" t="s">
        <v>474</v>
      </c>
      <c r="H317" s="166">
        <v>1</v>
      </c>
      <c r="I317" s="165">
        <v>483.83</v>
      </c>
      <c r="J317" s="165">
        <v>483.83</v>
      </c>
      <c r="K317" s="137"/>
    </row>
    <row r="318" spans="1:11" x14ac:dyDescent="0.2">
      <c r="A318" s="167"/>
      <c r="B318" s="167"/>
      <c r="C318" s="167"/>
      <c r="D318" s="167"/>
      <c r="E318" s="167" t="s">
        <v>945</v>
      </c>
      <c r="F318" s="168">
        <v>6.0894117999999997</v>
      </c>
      <c r="G318" s="167" t="s">
        <v>946</v>
      </c>
      <c r="H318" s="168">
        <v>6.85</v>
      </c>
      <c r="I318" s="167" t="s">
        <v>947</v>
      </c>
      <c r="J318" s="168">
        <v>12.94</v>
      </c>
      <c r="K318" s="137"/>
    </row>
    <row r="319" spans="1:11" ht="15" thickBot="1" x14ac:dyDescent="0.25">
      <c r="A319" s="167"/>
      <c r="B319" s="167"/>
      <c r="C319" s="167"/>
      <c r="D319" s="167"/>
      <c r="E319" s="167" t="s">
        <v>948</v>
      </c>
      <c r="F319" s="168">
        <v>101.94</v>
      </c>
      <c r="G319" s="167"/>
      <c r="H319" s="293" t="s">
        <v>949</v>
      </c>
      <c r="I319" s="293"/>
      <c r="J319" s="168">
        <v>603.12</v>
      </c>
      <c r="K319" s="137"/>
    </row>
    <row r="320" spans="1:11" ht="15" thickTop="1" x14ac:dyDescent="0.2">
      <c r="A320" s="156"/>
      <c r="B320" s="156"/>
      <c r="C320" s="156"/>
      <c r="D320" s="156"/>
      <c r="E320" s="156"/>
      <c r="F320" s="156"/>
      <c r="G320" s="156"/>
      <c r="H320" s="156"/>
      <c r="I320" s="156"/>
      <c r="J320" s="156"/>
      <c r="K320" s="137"/>
    </row>
    <row r="321" spans="1:11" ht="15" x14ac:dyDescent="0.2">
      <c r="A321" s="148" t="s">
        <v>1505</v>
      </c>
      <c r="B321" s="150" t="s">
        <v>2</v>
      </c>
      <c r="C321" s="148" t="s">
        <v>154</v>
      </c>
      <c r="D321" s="148" t="s">
        <v>3</v>
      </c>
      <c r="E321" s="196" t="s">
        <v>175</v>
      </c>
      <c r="F321" s="196"/>
      <c r="G321" s="149" t="s">
        <v>155</v>
      </c>
      <c r="H321" s="150" t="s">
        <v>4</v>
      </c>
      <c r="I321" s="150" t="s">
        <v>156</v>
      </c>
      <c r="J321" s="150" t="s">
        <v>138</v>
      </c>
      <c r="K321" s="137"/>
    </row>
    <row r="322" spans="1:11" ht="25.5" x14ac:dyDescent="0.2">
      <c r="A322" s="151" t="s">
        <v>943</v>
      </c>
      <c r="B322" s="153" t="s">
        <v>550</v>
      </c>
      <c r="C322" s="151" t="s">
        <v>159</v>
      </c>
      <c r="D322" s="151" t="s">
        <v>551</v>
      </c>
      <c r="E322" s="291" t="s">
        <v>725</v>
      </c>
      <c r="F322" s="291"/>
      <c r="G322" s="152" t="s">
        <v>216</v>
      </c>
      <c r="H322" s="155">
        <v>1</v>
      </c>
      <c r="I322" s="154">
        <v>23.24</v>
      </c>
      <c r="J322" s="154">
        <v>23.24</v>
      </c>
      <c r="K322" s="137"/>
    </row>
    <row r="323" spans="1:11" ht="51" x14ac:dyDescent="0.2">
      <c r="A323" s="162" t="s">
        <v>958</v>
      </c>
      <c r="B323" s="164" t="s">
        <v>1142</v>
      </c>
      <c r="C323" s="162" t="s">
        <v>163</v>
      </c>
      <c r="D323" s="162" t="s">
        <v>1143</v>
      </c>
      <c r="E323" s="294" t="s">
        <v>961</v>
      </c>
      <c r="F323" s="294"/>
      <c r="G323" s="163" t="s">
        <v>216</v>
      </c>
      <c r="H323" s="166">
        <v>1</v>
      </c>
      <c r="I323" s="165">
        <v>23.24</v>
      </c>
      <c r="J323" s="165">
        <v>23.24</v>
      </c>
      <c r="K323" s="137"/>
    </row>
    <row r="324" spans="1:11" x14ac:dyDescent="0.2">
      <c r="A324" s="167"/>
      <c r="B324" s="167"/>
      <c r="C324" s="167"/>
      <c r="D324" s="167"/>
      <c r="E324" s="167" t="s">
        <v>945</v>
      </c>
      <c r="F324" s="168">
        <v>0</v>
      </c>
      <c r="G324" s="167" t="s">
        <v>946</v>
      </c>
      <c r="H324" s="168">
        <v>0</v>
      </c>
      <c r="I324" s="167" t="s">
        <v>947</v>
      </c>
      <c r="J324" s="168">
        <v>0</v>
      </c>
      <c r="K324" s="137"/>
    </row>
    <row r="325" spans="1:11" ht="15" thickBot="1" x14ac:dyDescent="0.25">
      <c r="A325" s="167"/>
      <c r="B325" s="167"/>
      <c r="C325" s="167"/>
      <c r="D325" s="167"/>
      <c r="E325" s="167" t="s">
        <v>948</v>
      </c>
      <c r="F325" s="168">
        <v>4.72</v>
      </c>
      <c r="G325" s="167"/>
      <c r="H325" s="293" t="s">
        <v>949</v>
      </c>
      <c r="I325" s="293"/>
      <c r="J325" s="168">
        <v>27.96</v>
      </c>
      <c r="K325" s="137"/>
    </row>
    <row r="326" spans="1:11" ht="15" thickTop="1" x14ac:dyDescent="0.2">
      <c r="A326" s="156"/>
      <c r="B326" s="156"/>
      <c r="C326" s="156"/>
      <c r="D326" s="156"/>
      <c r="E326" s="156"/>
      <c r="F326" s="156"/>
      <c r="G326" s="156"/>
      <c r="H326" s="156"/>
      <c r="I326" s="156"/>
      <c r="J326" s="156"/>
      <c r="K326" s="137"/>
    </row>
    <row r="327" spans="1:11" ht="15" x14ac:dyDescent="0.2">
      <c r="A327" s="148" t="s">
        <v>1519</v>
      </c>
      <c r="B327" s="150" t="s">
        <v>2</v>
      </c>
      <c r="C327" s="148" t="s">
        <v>154</v>
      </c>
      <c r="D327" s="148" t="s">
        <v>3</v>
      </c>
      <c r="E327" s="196" t="s">
        <v>175</v>
      </c>
      <c r="F327" s="196"/>
      <c r="G327" s="149" t="s">
        <v>155</v>
      </c>
      <c r="H327" s="150" t="s">
        <v>4</v>
      </c>
      <c r="I327" s="150" t="s">
        <v>156</v>
      </c>
      <c r="J327" s="150" t="s">
        <v>138</v>
      </c>
      <c r="K327" s="137"/>
    </row>
    <row r="328" spans="1:11" ht="51" x14ac:dyDescent="0.2">
      <c r="A328" s="151" t="s">
        <v>943</v>
      </c>
      <c r="B328" s="153" t="s">
        <v>1520</v>
      </c>
      <c r="C328" s="151" t="s">
        <v>159</v>
      </c>
      <c r="D328" s="151" t="s">
        <v>1521</v>
      </c>
      <c r="E328" s="291">
        <v>331</v>
      </c>
      <c r="F328" s="291"/>
      <c r="G328" s="152" t="s">
        <v>474</v>
      </c>
      <c r="H328" s="155">
        <v>1</v>
      </c>
      <c r="I328" s="154">
        <v>854.77</v>
      </c>
      <c r="J328" s="154">
        <v>854.77</v>
      </c>
      <c r="K328" s="137"/>
    </row>
    <row r="329" spans="1:11" ht="25.5" x14ac:dyDescent="0.2">
      <c r="A329" s="157" t="s">
        <v>944</v>
      </c>
      <c r="B329" s="159" t="s">
        <v>1082</v>
      </c>
      <c r="C329" s="157" t="s">
        <v>163</v>
      </c>
      <c r="D329" s="157" t="s">
        <v>1083</v>
      </c>
      <c r="E329" s="292" t="s">
        <v>725</v>
      </c>
      <c r="F329" s="292"/>
      <c r="G329" s="158" t="s">
        <v>113</v>
      </c>
      <c r="H329" s="161">
        <v>4.4400000000000004</v>
      </c>
      <c r="I329" s="160">
        <v>19.37</v>
      </c>
      <c r="J329" s="160">
        <v>86</v>
      </c>
      <c r="K329" s="137"/>
    </row>
    <row r="330" spans="1:11" ht="25.5" x14ac:dyDescent="0.2">
      <c r="A330" s="157" t="s">
        <v>944</v>
      </c>
      <c r="B330" s="159" t="s">
        <v>1106</v>
      </c>
      <c r="C330" s="157" t="s">
        <v>163</v>
      </c>
      <c r="D330" s="157" t="s">
        <v>1107</v>
      </c>
      <c r="E330" s="292" t="s">
        <v>725</v>
      </c>
      <c r="F330" s="292"/>
      <c r="G330" s="158" t="s">
        <v>113</v>
      </c>
      <c r="H330" s="161">
        <v>4.4400000000000004</v>
      </c>
      <c r="I330" s="160">
        <v>14.96</v>
      </c>
      <c r="J330" s="160">
        <v>66.42</v>
      </c>
      <c r="K330" s="137"/>
    </row>
    <row r="331" spans="1:11" ht="51" x14ac:dyDescent="0.2">
      <c r="A331" s="157" t="s">
        <v>944</v>
      </c>
      <c r="B331" s="159" t="s">
        <v>2364</v>
      </c>
      <c r="C331" s="157" t="s">
        <v>163</v>
      </c>
      <c r="D331" s="157" t="s">
        <v>2365</v>
      </c>
      <c r="E331" s="292" t="s">
        <v>729</v>
      </c>
      <c r="F331" s="292"/>
      <c r="G331" s="158" t="s">
        <v>243</v>
      </c>
      <c r="H331" s="161">
        <v>0.7</v>
      </c>
      <c r="I331" s="160">
        <v>3.64</v>
      </c>
      <c r="J331" s="160">
        <v>2.54</v>
      </c>
      <c r="K331" s="137"/>
    </row>
    <row r="332" spans="1:11" ht="25.5" x14ac:dyDescent="0.2">
      <c r="A332" s="157" t="s">
        <v>944</v>
      </c>
      <c r="B332" s="159" t="s">
        <v>287</v>
      </c>
      <c r="C332" s="157" t="s">
        <v>163</v>
      </c>
      <c r="D332" s="157" t="s">
        <v>288</v>
      </c>
      <c r="E332" s="292" t="s">
        <v>789</v>
      </c>
      <c r="F332" s="292"/>
      <c r="G332" s="158" t="s">
        <v>240</v>
      </c>
      <c r="H332" s="161">
        <v>0.16800000000000001</v>
      </c>
      <c r="I332" s="160">
        <v>60.72</v>
      </c>
      <c r="J332" s="160">
        <v>10.199999999999999</v>
      </c>
      <c r="K332" s="137"/>
    </row>
    <row r="333" spans="1:11" ht="76.5" x14ac:dyDescent="0.2">
      <c r="A333" s="157" t="s">
        <v>944</v>
      </c>
      <c r="B333" s="159" t="s">
        <v>2366</v>
      </c>
      <c r="C333" s="157" t="s">
        <v>163</v>
      </c>
      <c r="D333" s="157" t="s">
        <v>2367</v>
      </c>
      <c r="E333" s="292" t="s">
        <v>729</v>
      </c>
      <c r="F333" s="292"/>
      <c r="G333" s="158" t="s">
        <v>243</v>
      </c>
      <c r="H333" s="161">
        <v>0.7</v>
      </c>
      <c r="I333" s="160">
        <v>24.53</v>
      </c>
      <c r="J333" s="160">
        <v>17.170000000000002</v>
      </c>
      <c r="K333" s="137"/>
    </row>
    <row r="334" spans="1:11" ht="63.75" x14ac:dyDescent="0.2">
      <c r="A334" s="157" t="s">
        <v>944</v>
      </c>
      <c r="B334" s="159" t="s">
        <v>2368</v>
      </c>
      <c r="C334" s="157" t="s">
        <v>163</v>
      </c>
      <c r="D334" s="157" t="s">
        <v>2369</v>
      </c>
      <c r="E334" s="292" t="s">
        <v>765</v>
      </c>
      <c r="F334" s="292"/>
      <c r="G334" s="158" t="s">
        <v>243</v>
      </c>
      <c r="H334" s="161">
        <v>0.84</v>
      </c>
      <c r="I334" s="160">
        <v>75.2</v>
      </c>
      <c r="J334" s="160">
        <v>63.16</v>
      </c>
      <c r="K334" s="137"/>
    </row>
    <row r="335" spans="1:11" ht="25.5" x14ac:dyDescent="0.2">
      <c r="A335" s="162" t="s">
        <v>958</v>
      </c>
      <c r="B335" s="164" t="s">
        <v>2337</v>
      </c>
      <c r="C335" s="162" t="s">
        <v>259</v>
      </c>
      <c r="D335" s="162" t="s">
        <v>2338</v>
      </c>
      <c r="E335" s="294" t="s">
        <v>961</v>
      </c>
      <c r="F335" s="294"/>
      <c r="G335" s="163" t="s">
        <v>474</v>
      </c>
      <c r="H335" s="166">
        <v>1</v>
      </c>
      <c r="I335" s="165">
        <v>44.26</v>
      </c>
      <c r="J335" s="165">
        <v>44.26</v>
      </c>
      <c r="K335" s="137"/>
    </row>
    <row r="336" spans="1:11" x14ac:dyDescent="0.2">
      <c r="A336" s="162" t="s">
        <v>958</v>
      </c>
      <c r="B336" s="164" t="s">
        <v>2339</v>
      </c>
      <c r="C336" s="162" t="s">
        <v>259</v>
      </c>
      <c r="D336" s="162" t="s">
        <v>2340</v>
      </c>
      <c r="E336" s="294" t="s">
        <v>961</v>
      </c>
      <c r="F336" s="294"/>
      <c r="G336" s="163" t="s">
        <v>474</v>
      </c>
      <c r="H336" s="166">
        <v>1</v>
      </c>
      <c r="I336" s="165">
        <v>358.27</v>
      </c>
      <c r="J336" s="165">
        <v>358.27</v>
      </c>
      <c r="K336" s="137"/>
    </row>
    <row r="337" spans="1:11" ht="25.5" x14ac:dyDescent="0.2">
      <c r="A337" s="162" t="s">
        <v>958</v>
      </c>
      <c r="B337" s="164" t="s">
        <v>2341</v>
      </c>
      <c r="C337" s="162" t="s">
        <v>163</v>
      </c>
      <c r="D337" s="162" t="s">
        <v>2342</v>
      </c>
      <c r="E337" s="294" t="s">
        <v>961</v>
      </c>
      <c r="F337" s="294"/>
      <c r="G337" s="163" t="s">
        <v>240</v>
      </c>
      <c r="H337" s="166">
        <v>2.4E-2</v>
      </c>
      <c r="I337" s="165">
        <v>76.319999999999993</v>
      </c>
      <c r="J337" s="165">
        <v>1.83</v>
      </c>
      <c r="K337" s="137"/>
    </row>
    <row r="338" spans="1:11" ht="38.25" x14ac:dyDescent="0.2">
      <c r="A338" s="162" t="s">
        <v>958</v>
      </c>
      <c r="B338" s="164" t="s">
        <v>2343</v>
      </c>
      <c r="C338" s="162" t="s">
        <v>163</v>
      </c>
      <c r="D338" s="162" t="s">
        <v>2344</v>
      </c>
      <c r="E338" s="294" t="s">
        <v>961</v>
      </c>
      <c r="F338" s="294"/>
      <c r="G338" s="163" t="s">
        <v>216</v>
      </c>
      <c r="H338" s="166">
        <v>1</v>
      </c>
      <c r="I338" s="165">
        <v>62.42</v>
      </c>
      <c r="J338" s="165">
        <v>62.42</v>
      </c>
      <c r="K338" s="137"/>
    </row>
    <row r="339" spans="1:11" ht="51" x14ac:dyDescent="0.2">
      <c r="A339" s="162" t="s">
        <v>958</v>
      </c>
      <c r="B339" s="164" t="s">
        <v>2345</v>
      </c>
      <c r="C339" s="162" t="s">
        <v>163</v>
      </c>
      <c r="D339" s="162" t="s">
        <v>2346</v>
      </c>
      <c r="E339" s="294" t="s">
        <v>961</v>
      </c>
      <c r="F339" s="294"/>
      <c r="G339" s="163" t="s">
        <v>216</v>
      </c>
      <c r="H339" s="166">
        <v>1</v>
      </c>
      <c r="I339" s="165">
        <v>142.5</v>
      </c>
      <c r="J339" s="165">
        <v>142.5</v>
      </c>
      <c r="K339" s="137"/>
    </row>
    <row r="340" spans="1:11" x14ac:dyDescent="0.2">
      <c r="A340" s="167"/>
      <c r="B340" s="167"/>
      <c r="C340" s="167"/>
      <c r="D340" s="167"/>
      <c r="E340" s="167" t="s">
        <v>945</v>
      </c>
      <c r="F340" s="168">
        <v>73.237647058823526</v>
      </c>
      <c r="G340" s="167" t="s">
        <v>946</v>
      </c>
      <c r="H340" s="168">
        <v>82.39</v>
      </c>
      <c r="I340" s="167" t="s">
        <v>947</v>
      </c>
      <c r="J340" s="168">
        <v>155.63</v>
      </c>
      <c r="K340" s="137"/>
    </row>
    <row r="341" spans="1:11" ht="15" thickBot="1" x14ac:dyDescent="0.25">
      <c r="A341" s="167"/>
      <c r="B341" s="167"/>
      <c r="C341" s="167"/>
      <c r="D341" s="167"/>
      <c r="E341" s="167" t="s">
        <v>948</v>
      </c>
      <c r="F341" s="168">
        <v>173.86</v>
      </c>
      <c r="G341" s="167"/>
      <c r="H341" s="293" t="s">
        <v>949</v>
      </c>
      <c r="I341" s="293"/>
      <c r="J341" s="168">
        <v>1028.6300000000001</v>
      </c>
      <c r="K341" s="137"/>
    </row>
    <row r="342" spans="1:11" ht="15" thickTop="1" x14ac:dyDescent="0.2">
      <c r="A342" s="156"/>
      <c r="B342" s="156"/>
      <c r="C342" s="156"/>
      <c r="D342" s="156"/>
      <c r="E342" s="156"/>
      <c r="F342" s="156"/>
      <c r="G342" s="156"/>
      <c r="H342" s="156"/>
      <c r="I342" s="156"/>
      <c r="J342" s="156"/>
      <c r="K342" s="137"/>
    </row>
    <row r="343" spans="1:11" ht="15" x14ac:dyDescent="0.2">
      <c r="A343" s="148" t="s">
        <v>1531</v>
      </c>
      <c r="B343" s="150" t="s">
        <v>2</v>
      </c>
      <c r="C343" s="148" t="s">
        <v>154</v>
      </c>
      <c r="D343" s="148" t="s">
        <v>3</v>
      </c>
      <c r="E343" s="196" t="s">
        <v>175</v>
      </c>
      <c r="F343" s="196"/>
      <c r="G343" s="149" t="s">
        <v>155</v>
      </c>
      <c r="H343" s="150" t="s">
        <v>4</v>
      </c>
      <c r="I343" s="150" t="s">
        <v>156</v>
      </c>
      <c r="J343" s="150" t="s">
        <v>138</v>
      </c>
      <c r="K343" s="137"/>
    </row>
    <row r="344" spans="1:11" ht="25.5" x14ac:dyDescent="0.2">
      <c r="A344" s="151" t="s">
        <v>943</v>
      </c>
      <c r="B344" s="153" t="s">
        <v>592</v>
      </c>
      <c r="C344" s="151" t="s">
        <v>159</v>
      </c>
      <c r="D344" s="151" t="s">
        <v>593</v>
      </c>
      <c r="E344" s="291">
        <v>86</v>
      </c>
      <c r="F344" s="291"/>
      <c r="G344" s="152" t="s">
        <v>474</v>
      </c>
      <c r="H344" s="155">
        <v>1</v>
      </c>
      <c r="I344" s="154">
        <v>426</v>
      </c>
      <c r="J344" s="154">
        <v>426</v>
      </c>
      <c r="K344" s="137"/>
    </row>
    <row r="345" spans="1:11" ht="25.5" x14ac:dyDescent="0.2">
      <c r="A345" s="157" t="s">
        <v>944</v>
      </c>
      <c r="B345" s="159" t="s">
        <v>1014</v>
      </c>
      <c r="C345" s="157" t="s">
        <v>163</v>
      </c>
      <c r="D345" s="157" t="s">
        <v>1015</v>
      </c>
      <c r="E345" s="292" t="s">
        <v>725</v>
      </c>
      <c r="F345" s="292"/>
      <c r="G345" s="158" t="s">
        <v>113</v>
      </c>
      <c r="H345" s="161">
        <v>0.4</v>
      </c>
      <c r="I345" s="160">
        <v>20.02</v>
      </c>
      <c r="J345" s="160">
        <v>8</v>
      </c>
      <c r="K345" s="137"/>
    </row>
    <row r="346" spans="1:11" ht="25.5" x14ac:dyDescent="0.2">
      <c r="A346" s="162" t="s">
        <v>958</v>
      </c>
      <c r="B346" s="164" t="s">
        <v>1144</v>
      </c>
      <c r="C346" s="162" t="s">
        <v>259</v>
      </c>
      <c r="D346" s="162" t="s">
        <v>1145</v>
      </c>
      <c r="E346" s="294" t="s">
        <v>961</v>
      </c>
      <c r="F346" s="294"/>
      <c r="G346" s="163" t="s">
        <v>474</v>
      </c>
      <c r="H346" s="166">
        <v>1</v>
      </c>
      <c r="I346" s="165">
        <v>418</v>
      </c>
      <c r="J346" s="165">
        <v>418</v>
      </c>
      <c r="K346" s="137"/>
    </row>
    <row r="347" spans="1:11" x14ac:dyDescent="0.2">
      <c r="A347" s="167"/>
      <c r="B347" s="167"/>
      <c r="C347" s="167"/>
      <c r="D347" s="167"/>
      <c r="E347" s="167" t="s">
        <v>945</v>
      </c>
      <c r="F347" s="168">
        <v>2.88</v>
      </c>
      <c r="G347" s="167" t="s">
        <v>946</v>
      </c>
      <c r="H347" s="168">
        <v>3.24</v>
      </c>
      <c r="I347" s="167" t="s">
        <v>947</v>
      </c>
      <c r="J347" s="168">
        <v>6.12</v>
      </c>
      <c r="K347" s="137"/>
    </row>
    <row r="348" spans="1:11" ht="15" thickBot="1" x14ac:dyDescent="0.25">
      <c r="A348" s="167"/>
      <c r="B348" s="167"/>
      <c r="C348" s="167"/>
      <c r="D348" s="167"/>
      <c r="E348" s="167" t="s">
        <v>948</v>
      </c>
      <c r="F348" s="168">
        <v>86.64</v>
      </c>
      <c r="G348" s="167"/>
      <c r="H348" s="293" t="s">
        <v>949</v>
      </c>
      <c r="I348" s="293"/>
      <c r="J348" s="168">
        <v>512.64</v>
      </c>
      <c r="K348" s="137"/>
    </row>
    <row r="349" spans="1:11" ht="15" thickTop="1" x14ac:dyDescent="0.2">
      <c r="A349" s="156"/>
      <c r="B349" s="156"/>
      <c r="C349" s="156"/>
      <c r="D349" s="156"/>
      <c r="E349" s="156"/>
      <c r="F349" s="156"/>
      <c r="G349" s="156"/>
      <c r="H349" s="156"/>
      <c r="I349" s="156"/>
      <c r="J349" s="156"/>
      <c r="K349" s="137"/>
    </row>
    <row r="350" spans="1:11" ht="15" x14ac:dyDescent="0.2">
      <c r="A350" s="148" t="s">
        <v>1533</v>
      </c>
      <c r="B350" s="150" t="s">
        <v>2</v>
      </c>
      <c r="C350" s="148" t="s">
        <v>154</v>
      </c>
      <c r="D350" s="148" t="s">
        <v>3</v>
      </c>
      <c r="E350" s="196" t="s">
        <v>175</v>
      </c>
      <c r="F350" s="196"/>
      <c r="G350" s="149" t="s">
        <v>155</v>
      </c>
      <c r="H350" s="150" t="s">
        <v>4</v>
      </c>
      <c r="I350" s="150" t="s">
        <v>156</v>
      </c>
      <c r="J350" s="150" t="s">
        <v>138</v>
      </c>
      <c r="K350" s="137"/>
    </row>
    <row r="351" spans="1:11" ht="51" x14ac:dyDescent="0.2">
      <c r="A351" s="151" t="s">
        <v>943</v>
      </c>
      <c r="B351" s="153" t="s">
        <v>594</v>
      </c>
      <c r="C351" s="151" t="s">
        <v>159</v>
      </c>
      <c r="D351" s="151" t="s">
        <v>595</v>
      </c>
      <c r="E351" s="291" t="s">
        <v>725</v>
      </c>
      <c r="F351" s="291"/>
      <c r="G351" s="152" t="s">
        <v>254</v>
      </c>
      <c r="H351" s="155">
        <v>1</v>
      </c>
      <c r="I351" s="154">
        <v>53.3</v>
      </c>
      <c r="J351" s="154">
        <v>53.3</v>
      </c>
      <c r="K351" s="137"/>
    </row>
    <row r="352" spans="1:11" ht="25.5" x14ac:dyDescent="0.2">
      <c r="A352" s="157" t="s">
        <v>944</v>
      </c>
      <c r="B352" s="159" t="s">
        <v>1146</v>
      </c>
      <c r="C352" s="157" t="s">
        <v>163</v>
      </c>
      <c r="D352" s="157" t="s">
        <v>1147</v>
      </c>
      <c r="E352" s="292" t="s">
        <v>725</v>
      </c>
      <c r="F352" s="292"/>
      <c r="G352" s="158" t="s">
        <v>113</v>
      </c>
      <c r="H352" s="161">
        <v>0.73</v>
      </c>
      <c r="I352" s="160">
        <v>23.26</v>
      </c>
      <c r="J352" s="160">
        <v>16.97</v>
      </c>
      <c r="K352" s="137"/>
    </row>
    <row r="353" spans="1:11" ht="25.5" x14ac:dyDescent="0.2">
      <c r="A353" s="157" t="s">
        <v>944</v>
      </c>
      <c r="B353" s="159" t="s">
        <v>950</v>
      </c>
      <c r="C353" s="157" t="s">
        <v>163</v>
      </c>
      <c r="D353" s="157" t="s">
        <v>951</v>
      </c>
      <c r="E353" s="292" t="s">
        <v>725</v>
      </c>
      <c r="F353" s="292"/>
      <c r="G353" s="158" t="s">
        <v>113</v>
      </c>
      <c r="H353" s="161">
        <v>0.28499999999999998</v>
      </c>
      <c r="I353" s="160">
        <v>15.35</v>
      </c>
      <c r="J353" s="160">
        <v>4.37</v>
      </c>
      <c r="K353" s="137"/>
    </row>
    <row r="354" spans="1:11" ht="25.5" x14ac:dyDescent="0.2">
      <c r="A354" s="162" t="s">
        <v>958</v>
      </c>
      <c r="B354" s="164" t="s">
        <v>1148</v>
      </c>
      <c r="C354" s="162" t="s">
        <v>163</v>
      </c>
      <c r="D354" s="162" t="s">
        <v>1149</v>
      </c>
      <c r="E354" s="294" t="s">
        <v>961</v>
      </c>
      <c r="F354" s="294"/>
      <c r="G354" s="163" t="s">
        <v>243</v>
      </c>
      <c r="H354" s="166">
        <v>1.0900000000000001</v>
      </c>
      <c r="I354" s="165">
        <v>25.8</v>
      </c>
      <c r="J354" s="165">
        <v>28.12</v>
      </c>
      <c r="K354" s="137"/>
    </row>
    <row r="355" spans="1:11" x14ac:dyDescent="0.2">
      <c r="A355" s="162" t="s">
        <v>958</v>
      </c>
      <c r="B355" s="164" t="s">
        <v>1150</v>
      </c>
      <c r="C355" s="162" t="s">
        <v>163</v>
      </c>
      <c r="D355" s="162" t="s">
        <v>1151</v>
      </c>
      <c r="E355" s="294" t="s">
        <v>961</v>
      </c>
      <c r="F355" s="294"/>
      <c r="G355" s="163" t="s">
        <v>301</v>
      </c>
      <c r="H355" s="166">
        <v>5.5</v>
      </c>
      <c r="I355" s="165">
        <v>0.56999999999999995</v>
      </c>
      <c r="J355" s="165">
        <v>3.13</v>
      </c>
      <c r="K355" s="137"/>
    </row>
    <row r="356" spans="1:11" x14ac:dyDescent="0.2">
      <c r="A356" s="162" t="s">
        <v>958</v>
      </c>
      <c r="B356" s="164" t="s">
        <v>1152</v>
      </c>
      <c r="C356" s="162" t="s">
        <v>163</v>
      </c>
      <c r="D356" s="162" t="s">
        <v>1153</v>
      </c>
      <c r="E356" s="294" t="s">
        <v>961</v>
      </c>
      <c r="F356" s="294"/>
      <c r="G356" s="163" t="s">
        <v>301</v>
      </c>
      <c r="H356" s="166">
        <v>0.215</v>
      </c>
      <c r="I356" s="165">
        <v>3.34</v>
      </c>
      <c r="J356" s="165">
        <v>0.71</v>
      </c>
      <c r="K356" s="137"/>
    </row>
    <row r="357" spans="1:11" x14ac:dyDescent="0.2">
      <c r="A357" s="167"/>
      <c r="B357" s="167"/>
      <c r="C357" s="167"/>
      <c r="D357" s="167"/>
      <c r="E357" s="167" t="s">
        <v>945</v>
      </c>
      <c r="F357" s="168">
        <v>7.8117647058823527</v>
      </c>
      <c r="G357" s="167" t="s">
        <v>946</v>
      </c>
      <c r="H357" s="168">
        <v>8.7899999999999991</v>
      </c>
      <c r="I357" s="167" t="s">
        <v>947</v>
      </c>
      <c r="J357" s="168">
        <v>16.600000000000001</v>
      </c>
      <c r="K357" s="137"/>
    </row>
    <row r="358" spans="1:11" ht="15" thickBot="1" x14ac:dyDescent="0.25">
      <c r="A358" s="167"/>
      <c r="B358" s="167"/>
      <c r="C358" s="167"/>
      <c r="D358" s="167"/>
      <c r="E358" s="167" t="s">
        <v>948</v>
      </c>
      <c r="F358" s="168">
        <v>10.84</v>
      </c>
      <c r="G358" s="167"/>
      <c r="H358" s="293" t="s">
        <v>949</v>
      </c>
      <c r="I358" s="293"/>
      <c r="J358" s="168">
        <v>64.14</v>
      </c>
      <c r="K358" s="137"/>
    </row>
    <row r="359" spans="1:11" ht="15" thickTop="1" x14ac:dyDescent="0.2">
      <c r="A359" s="156"/>
      <c r="B359" s="156"/>
      <c r="C359" s="156"/>
      <c r="D359" s="156"/>
      <c r="E359" s="156"/>
      <c r="F359" s="156"/>
      <c r="G359" s="156"/>
      <c r="H359" s="156"/>
      <c r="I359" s="156"/>
      <c r="J359" s="156"/>
      <c r="K359" s="137"/>
    </row>
    <row r="360" spans="1:11" ht="15" x14ac:dyDescent="0.2">
      <c r="A360" s="148" t="s">
        <v>1536</v>
      </c>
      <c r="B360" s="150" t="s">
        <v>2</v>
      </c>
      <c r="C360" s="148" t="s">
        <v>154</v>
      </c>
      <c r="D360" s="148" t="s">
        <v>3</v>
      </c>
      <c r="E360" s="196" t="s">
        <v>175</v>
      </c>
      <c r="F360" s="196"/>
      <c r="G360" s="149" t="s">
        <v>155</v>
      </c>
      <c r="H360" s="150" t="s">
        <v>4</v>
      </c>
      <c r="I360" s="150" t="s">
        <v>156</v>
      </c>
      <c r="J360" s="150" t="s">
        <v>138</v>
      </c>
      <c r="K360" s="137"/>
    </row>
    <row r="361" spans="1:11" ht="63.75" x14ac:dyDescent="0.2">
      <c r="A361" s="151" t="s">
        <v>943</v>
      </c>
      <c r="B361" s="153" t="s">
        <v>600</v>
      </c>
      <c r="C361" s="151" t="s">
        <v>159</v>
      </c>
      <c r="D361" s="151" t="s">
        <v>601</v>
      </c>
      <c r="E361" s="291" t="s">
        <v>725</v>
      </c>
      <c r="F361" s="291"/>
      <c r="G361" s="152" t="s">
        <v>254</v>
      </c>
      <c r="H361" s="155">
        <v>1</v>
      </c>
      <c r="I361" s="154">
        <v>32.4</v>
      </c>
      <c r="J361" s="154">
        <v>32.4</v>
      </c>
      <c r="K361" s="137"/>
    </row>
    <row r="362" spans="1:11" ht="25.5" x14ac:dyDescent="0.2">
      <c r="A362" s="157" t="s">
        <v>944</v>
      </c>
      <c r="B362" s="159" t="s">
        <v>1035</v>
      </c>
      <c r="C362" s="157" t="s">
        <v>163</v>
      </c>
      <c r="D362" s="157" t="s">
        <v>1036</v>
      </c>
      <c r="E362" s="292" t="s">
        <v>725</v>
      </c>
      <c r="F362" s="292"/>
      <c r="G362" s="158" t="s">
        <v>113</v>
      </c>
      <c r="H362" s="161">
        <v>0.47</v>
      </c>
      <c r="I362" s="160">
        <v>19.850000000000001</v>
      </c>
      <c r="J362" s="160">
        <v>9.32</v>
      </c>
      <c r="K362" s="137"/>
    </row>
    <row r="363" spans="1:11" ht="25.5" x14ac:dyDescent="0.2">
      <c r="A363" s="157" t="s">
        <v>944</v>
      </c>
      <c r="B363" s="159" t="s">
        <v>950</v>
      </c>
      <c r="C363" s="157" t="s">
        <v>163</v>
      </c>
      <c r="D363" s="157" t="s">
        <v>951</v>
      </c>
      <c r="E363" s="292" t="s">
        <v>725</v>
      </c>
      <c r="F363" s="292"/>
      <c r="G363" s="158" t="s">
        <v>113</v>
      </c>
      <c r="H363" s="161">
        <v>0.17100000000000001</v>
      </c>
      <c r="I363" s="160">
        <v>15.35</v>
      </c>
      <c r="J363" s="160">
        <v>2.62</v>
      </c>
      <c r="K363" s="137"/>
    </row>
    <row r="364" spans="1:11" ht="51" x14ac:dyDescent="0.2">
      <c r="A364" s="157" t="s">
        <v>944</v>
      </c>
      <c r="B364" s="159" t="s">
        <v>1096</v>
      </c>
      <c r="C364" s="157" t="s">
        <v>163</v>
      </c>
      <c r="D364" s="157" t="s">
        <v>1097</v>
      </c>
      <c r="E364" s="292" t="s">
        <v>725</v>
      </c>
      <c r="F364" s="292"/>
      <c r="G364" s="158" t="s">
        <v>240</v>
      </c>
      <c r="H364" s="161">
        <v>4.7E-2</v>
      </c>
      <c r="I364" s="160">
        <v>435.39</v>
      </c>
      <c r="J364" s="160">
        <v>20.46</v>
      </c>
      <c r="K364" s="137"/>
    </row>
    <row r="365" spans="1:11" x14ac:dyDescent="0.2">
      <c r="A365" s="167"/>
      <c r="B365" s="167"/>
      <c r="C365" s="167"/>
      <c r="D365" s="167"/>
      <c r="E365" s="167" t="s">
        <v>945</v>
      </c>
      <c r="F365" s="168">
        <v>5.7552941176470584</v>
      </c>
      <c r="G365" s="167" t="s">
        <v>946</v>
      </c>
      <c r="H365" s="168">
        <v>6.47</v>
      </c>
      <c r="I365" s="167" t="s">
        <v>947</v>
      </c>
      <c r="J365" s="168">
        <v>12.23</v>
      </c>
      <c r="K365" s="137"/>
    </row>
    <row r="366" spans="1:11" ht="15" thickBot="1" x14ac:dyDescent="0.25">
      <c r="A366" s="167"/>
      <c r="B366" s="167"/>
      <c r="C366" s="167"/>
      <c r="D366" s="167"/>
      <c r="E366" s="167" t="s">
        <v>948</v>
      </c>
      <c r="F366" s="168">
        <v>6.59</v>
      </c>
      <c r="G366" s="167"/>
      <c r="H366" s="293" t="s">
        <v>949</v>
      </c>
      <c r="I366" s="293"/>
      <c r="J366" s="168">
        <v>38.99</v>
      </c>
      <c r="K366" s="137"/>
    </row>
    <row r="367" spans="1:11" ht="15" thickTop="1" x14ac:dyDescent="0.2">
      <c r="A367" s="156"/>
      <c r="B367" s="156"/>
      <c r="C367" s="156"/>
      <c r="D367" s="156"/>
      <c r="E367" s="156"/>
      <c r="F367" s="156"/>
      <c r="G367" s="156"/>
      <c r="H367" s="156"/>
      <c r="I367" s="156"/>
      <c r="J367" s="156"/>
      <c r="K367" s="137"/>
    </row>
    <row r="368" spans="1:11" ht="15" x14ac:dyDescent="0.2">
      <c r="A368" s="148" t="s">
        <v>1537</v>
      </c>
      <c r="B368" s="150" t="s">
        <v>2</v>
      </c>
      <c r="C368" s="148" t="s">
        <v>154</v>
      </c>
      <c r="D368" s="148" t="s">
        <v>3</v>
      </c>
      <c r="E368" s="196" t="s">
        <v>175</v>
      </c>
      <c r="F368" s="196"/>
      <c r="G368" s="149" t="s">
        <v>155</v>
      </c>
      <c r="H368" s="150" t="s">
        <v>4</v>
      </c>
      <c r="I368" s="150" t="s">
        <v>156</v>
      </c>
      <c r="J368" s="150" t="s">
        <v>138</v>
      </c>
      <c r="K368" s="137"/>
    </row>
    <row r="369" spans="1:11" ht="63.75" x14ac:dyDescent="0.2">
      <c r="A369" s="151" t="s">
        <v>943</v>
      </c>
      <c r="B369" s="153" t="s">
        <v>602</v>
      </c>
      <c r="C369" s="151" t="s">
        <v>159</v>
      </c>
      <c r="D369" s="151" t="s">
        <v>603</v>
      </c>
      <c r="E369" s="291" t="s">
        <v>729</v>
      </c>
      <c r="F369" s="291"/>
      <c r="G369" s="152" t="s">
        <v>243</v>
      </c>
      <c r="H369" s="155">
        <v>1</v>
      </c>
      <c r="I369" s="154">
        <v>60.89</v>
      </c>
      <c r="J369" s="154">
        <v>60.89</v>
      </c>
      <c r="K369" s="137"/>
    </row>
    <row r="370" spans="1:11" ht="25.5" x14ac:dyDescent="0.2">
      <c r="A370" s="157" t="s">
        <v>944</v>
      </c>
      <c r="B370" s="159" t="s">
        <v>1146</v>
      </c>
      <c r="C370" s="157" t="s">
        <v>163</v>
      </c>
      <c r="D370" s="157" t="s">
        <v>1147</v>
      </c>
      <c r="E370" s="292" t="s">
        <v>725</v>
      </c>
      <c r="F370" s="292"/>
      <c r="G370" s="158" t="s">
        <v>113</v>
      </c>
      <c r="H370" s="161">
        <v>0.7</v>
      </c>
      <c r="I370" s="160">
        <v>23.26</v>
      </c>
      <c r="J370" s="160">
        <v>16.28</v>
      </c>
      <c r="K370" s="137"/>
    </row>
    <row r="371" spans="1:11" ht="25.5" x14ac:dyDescent="0.2">
      <c r="A371" s="157" t="s">
        <v>944</v>
      </c>
      <c r="B371" s="159" t="s">
        <v>950</v>
      </c>
      <c r="C371" s="157" t="s">
        <v>163</v>
      </c>
      <c r="D371" s="157" t="s">
        <v>951</v>
      </c>
      <c r="E371" s="292" t="s">
        <v>725</v>
      </c>
      <c r="F371" s="292"/>
      <c r="G371" s="158" t="s">
        <v>113</v>
      </c>
      <c r="H371" s="161">
        <v>0.37</v>
      </c>
      <c r="I371" s="160">
        <v>15.35</v>
      </c>
      <c r="J371" s="160">
        <v>5.67</v>
      </c>
      <c r="K371" s="137"/>
    </row>
    <row r="372" spans="1:11" x14ac:dyDescent="0.2">
      <c r="A372" s="162" t="s">
        <v>958</v>
      </c>
      <c r="B372" s="164" t="s">
        <v>1150</v>
      </c>
      <c r="C372" s="162" t="s">
        <v>163</v>
      </c>
      <c r="D372" s="162" t="s">
        <v>1151</v>
      </c>
      <c r="E372" s="294" t="s">
        <v>961</v>
      </c>
      <c r="F372" s="294"/>
      <c r="G372" s="163" t="s">
        <v>301</v>
      </c>
      <c r="H372" s="166">
        <v>4.8600000000000003</v>
      </c>
      <c r="I372" s="165">
        <v>0.56999999999999995</v>
      </c>
      <c r="J372" s="165">
        <v>2.77</v>
      </c>
      <c r="K372" s="137"/>
    </row>
    <row r="373" spans="1:11" x14ac:dyDescent="0.2">
      <c r="A373" s="162" t="s">
        <v>958</v>
      </c>
      <c r="B373" s="164" t="s">
        <v>1152</v>
      </c>
      <c r="C373" s="162" t="s">
        <v>163</v>
      </c>
      <c r="D373" s="162" t="s">
        <v>1153</v>
      </c>
      <c r="E373" s="294" t="s">
        <v>961</v>
      </c>
      <c r="F373" s="294"/>
      <c r="G373" s="163" t="s">
        <v>301</v>
      </c>
      <c r="H373" s="166">
        <v>0.42</v>
      </c>
      <c r="I373" s="165">
        <v>3.34</v>
      </c>
      <c r="J373" s="165">
        <v>1.4</v>
      </c>
      <c r="K373" s="137"/>
    </row>
    <row r="374" spans="1:11" ht="38.25" x14ac:dyDescent="0.2">
      <c r="A374" s="162" t="s">
        <v>958</v>
      </c>
      <c r="B374" s="164" t="s">
        <v>1154</v>
      </c>
      <c r="C374" s="162" t="s">
        <v>163</v>
      </c>
      <c r="D374" s="162" t="s">
        <v>1155</v>
      </c>
      <c r="E374" s="294" t="s">
        <v>961</v>
      </c>
      <c r="F374" s="294"/>
      <c r="G374" s="163" t="s">
        <v>243</v>
      </c>
      <c r="H374" s="166">
        <v>1.1000000000000001</v>
      </c>
      <c r="I374" s="165">
        <v>31.61</v>
      </c>
      <c r="J374" s="165">
        <v>34.770000000000003</v>
      </c>
      <c r="K374" s="137"/>
    </row>
    <row r="375" spans="1:11" x14ac:dyDescent="0.2">
      <c r="A375" s="167"/>
      <c r="B375" s="167"/>
      <c r="C375" s="167"/>
      <c r="D375" s="167"/>
      <c r="E375" s="167" t="s">
        <v>945</v>
      </c>
      <c r="F375" s="168">
        <v>7.9858823529411769</v>
      </c>
      <c r="G375" s="167" t="s">
        <v>946</v>
      </c>
      <c r="H375" s="168">
        <v>8.98</v>
      </c>
      <c r="I375" s="167" t="s">
        <v>947</v>
      </c>
      <c r="J375" s="168">
        <v>16.97</v>
      </c>
      <c r="K375" s="137"/>
    </row>
    <row r="376" spans="1:11" ht="15" thickBot="1" x14ac:dyDescent="0.25">
      <c r="A376" s="167"/>
      <c r="B376" s="167"/>
      <c r="C376" s="167"/>
      <c r="D376" s="167"/>
      <c r="E376" s="167" t="s">
        <v>948</v>
      </c>
      <c r="F376" s="168">
        <v>12.38</v>
      </c>
      <c r="G376" s="167"/>
      <c r="H376" s="293" t="s">
        <v>949</v>
      </c>
      <c r="I376" s="293"/>
      <c r="J376" s="168">
        <v>73.27</v>
      </c>
      <c r="K376" s="137"/>
    </row>
    <row r="377" spans="1:11" ht="15" thickTop="1" x14ac:dyDescent="0.2">
      <c r="A377" s="156"/>
      <c r="B377" s="156"/>
      <c r="C377" s="156"/>
      <c r="D377" s="156"/>
      <c r="E377" s="156"/>
      <c r="F377" s="156"/>
      <c r="G377" s="156"/>
      <c r="H377" s="156"/>
      <c r="I377" s="156"/>
      <c r="J377" s="156"/>
      <c r="K377" s="137"/>
    </row>
    <row r="378" spans="1:11" ht="15" x14ac:dyDescent="0.2">
      <c r="A378" s="148" t="s">
        <v>1538</v>
      </c>
      <c r="B378" s="150" t="s">
        <v>2</v>
      </c>
      <c r="C378" s="148" t="s">
        <v>154</v>
      </c>
      <c r="D378" s="148" t="s">
        <v>3</v>
      </c>
      <c r="E378" s="196" t="s">
        <v>175</v>
      </c>
      <c r="F378" s="196"/>
      <c r="G378" s="149" t="s">
        <v>155</v>
      </c>
      <c r="H378" s="150" t="s">
        <v>4</v>
      </c>
      <c r="I378" s="150" t="s">
        <v>156</v>
      </c>
      <c r="J378" s="150" t="s">
        <v>138</v>
      </c>
      <c r="K378" s="137"/>
    </row>
    <row r="379" spans="1:11" ht="63.75" x14ac:dyDescent="0.2">
      <c r="A379" s="151" t="s">
        <v>943</v>
      </c>
      <c r="B379" s="153" t="s">
        <v>604</v>
      </c>
      <c r="C379" s="151" t="s">
        <v>159</v>
      </c>
      <c r="D379" s="151" t="s">
        <v>605</v>
      </c>
      <c r="E379" s="291" t="s">
        <v>729</v>
      </c>
      <c r="F379" s="291"/>
      <c r="G379" s="152" t="s">
        <v>243</v>
      </c>
      <c r="H379" s="155">
        <v>1</v>
      </c>
      <c r="I379" s="154">
        <v>60.89</v>
      </c>
      <c r="J379" s="154">
        <v>60.89</v>
      </c>
      <c r="K379" s="137"/>
    </row>
    <row r="380" spans="1:11" ht="25.5" x14ac:dyDescent="0.2">
      <c r="A380" s="157" t="s">
        <v>944</v>
      </c>
      <c r="B380" s="159" t="s">
        <v>1146</v>
      </c>
      <c r="C380" s="157" t="s">
        <v>163</v>
      </c>
      <c r="D380" s="157" t="s">
        <v>1147</v>
      </c>
      <c r="E380" s="292" t="s">
        <v>725</v>
      </c>
      <c r="F380" s="292"/>
      <c r="G380" s="158" t="s">
        <v>113</v>
      </c>
      <c r="H380" s="161">
        <v>0.7</v>
      </c>
      <c r="I380" s="160">
        <v>23.26</v>
      </c>
      <c r="J380" s="160">
        <v>16.28</v>
      </c>
      <c r="K380" s="137"/>
    </row>
    <row r="381" spans="1:11" ht="25.5" x14ac:dyDescent="0.2">
      <c r="A381" s="157" t="s">
        <v>944</v>
      </c>
      <c r="B381" s="159" t="s">
        <v>950</v>
      </c>
      <c r="C381" s="157" t="s">
        <v>163</v>
      </c>
      <c r="D381" s="157" t="s">
        <v>951</v>
      </c>
      <c r="E381" s="292" t="s">
        <v>725</v>
      </c>
      <c r="F381" s="292"/>
      <c r="G381" s="158" t="s">
        <v>113</v>
      </c>
      <c r="H381" s="161">
        <v>0.37</v>
      </c>
      <c r="I381" s="160">
        <v>15.35</v>
      </c>
      <c r="J381" s="160">
        <v>5.67</v>
      </c>
      <c r="K381" s="137"/>
    </row>
    <row r="382" spans="1:11" x14ac:dyDescent="0.2">
      <c r="A382" s="162" t="s">
        <v>958</v>
      </c>
      <c r="B382" s="164" t="s">
        <v>1150</v>
      </c>
      <c r="C382" s="162" t="s">
        <v>163</v>
      </c>
      <c r="D382" s="162" t="s">
        <v>1151</v>
      </c>
      <c r="E382" s="294" t="s">
        <v>961</v>
      </c>
      <c r="F382" s="294"/>
      <c r="G382" s="163" t="s">
        <v>301</v>
      </c>
      <c r="H382" s="166">
        <v>4.8600000000000003</v>
      </c>
      <c r="I382" s="165">
        <v>0.56999999999999995</v>
      </c>
      <c r="J382" s="165">
        <v>2.77</v>
      </c>
      <c r="K382" s="137"/>
    </row>
    <row r="383" spans="1:11" x14ac:dyDescent="0.2">
      <c r="A383" s="162" t="s">
        <v>958</v>
      </c>
      <c r="B383" s="164" t="s">
        <v>1152</v>
      </c>
      <c r="C383" s="162" t="s">
        <v>163</v>
      </c>
      <c r="D383" s="162" t="s">
        <v>1153</v>
      </c>
      <c r="E383" s="294" t="s">
        <v>961</v>
      </c>
      <c r="F383" s="294"/>
      <c r="G383" s="163" t="s">
        <v>301</v>
      </c>
      <c r="H383" s="166">
        <v>0.42</v>
      </c>
      <c r="I383" s="165">
        <v>3.34</v>
      </c>
      <c r="J383" s="165">
        <v>1.4</v>
      </c>
      <c r="K383" s="137"/>
    </row>
    <row r="384" spans="1:11" ht="38.25" x14ac:dyDescent="0.2">
      <c r="A384" s="162" t="s">
        <v>958</v>
      </c>
      <c r="B384" s="164" t="s">
        <v>1154</v>
      </c>
      <c r="C384" s="162" t="s">
        <v>163</v>
      </c>
      <c r="D384" s="162" t="s">
        <v>1155</v>
      </c>
      <c r="E384" s="294" t="s">
        <v>961</v>
      </c>
      <c r="F384" s="294"/>
      <c r="G384" s="163" t="s">
        <v>243</v>
      </c>
      <c r="H384" s="166">
        <v>1.1000000000000001</v>
      </c>
      <c r="I384" s="165">
        <v>31.61</v>
      </c>
      <c r="J384" s="165">
        <v>34.770000000000003</v>
      </c>
      <c r="K384" s="137"/>
    </row>
    <row r="385" spans="1:11" x14ac:dyDescent="0.2">
      <c r="A385" s="167"/>
      <c r="B385" s="167"/>
      <c r="C385" s="167"/>
      <c r="D385" s="167"/>
      <c r="E385" s="167" t="s">
        <v>945</v>
      </c>
      <c r="F385" s="168">
        <v>7.9858823529411769</v>
      </c>
      <c r="G385" s="167" t="s">
        <v>946</v>
      </c>
      <c r="H385" s="168">
        <v>8.98</v>
      </c>
      <c r="I385" s="167" t="s">
        <v>947</v>
      </c>
      <c r="J385" s="168">
        <v>16.97</v>
      </c>
      <c r="K385" s="137"/>
    </row>
    <row r="386" spans="1:11" ht="15" thickBot="1" x14ac:dyDescent="0.25">
      <c r="A386" s="167"/>
      <c r="B386" s="167"/>
      <c r="C386" s="167"/>
      <c r="D386" s="167"/>
      <c r="E386" s="167" t="s">
        <v>948</v>
      </c>
      <c r="F386" s="168">
        <v>12.38</v>
      </c>
      <c r="G386" s="167"/>
      <c r="H386" s="293" t="s">
        <v>949</v>
      </c>
      <c r="I386" s="293"/>
      <c r="J386" s="168">
        <v>73.27</v>
      </c>
      <c r="K386" s="137"/>
    </row>
    <row r="387" spans="1:11" ht="15" thickTop="1" x14ac:dyDescent="0.2">
      <c r="A387" s="156"/>
      <c r="B387" s="156"/>
      <c r="C387" s="156"/>
      <c r="D387" s="156"/>
      <c r="E387" s="156"/>
      <c r="F387" s="156"/>
      <c r="G387" s="156"/>
      <c r="H387" s="156"/>
      <c r="I387" s="156"/>
      <c r="J387" s="156"/>
      <c r="K387" s="137"/>
    </row>
    <row r="388" spans="1:11" ht="15" x14ac:dyDescent="0.2">
      <c r="A388" s="148" t="s">
        <v>1544</v>
      </c>
      <c r="B388" s="150" t="s">
        <v>2</v>
      </c>
      <c r="C388" s="148" t="s">
        <v>154</v>
      </c>
      <c r="D388" s="148" t="s">
        <v>3</v>
      </c>
      <c r="E388" s="196" t="s">
        <v>175</v>
      </c>
      <c r="F388" s="196"/>
      <c r="G388" s="149" t="s">
        <v>155</v>
      </c>
      <c r="H388" s="150" t="s">
        <v>4</v>
      </c>
      <c r="I388" s="150" t="s">
        <v>156</v>
      </c>
      <c r="J388" s="150" t="s">
        <v>138</v>
      </c>
      <c r="K388" s="137"/>
    </row>
    <row r="389" spans="1:11" ht="25.5" x14ac:dyDescent="0.2">
      <c r="A389" s="151" t="s">
        <v>943</v>
      </c>
      <c r="B389" s="153" t="s">
        <v>612</v>
      </c>
      <c r="C389" s="151" t="s">
        <v>159</v>
      </c>
      <c r="D389" s="151" t="s">
        <v>613</v>
      </c>
      <c r="E389" s="291" t="s">
        <v>725</v>
      </c>
      <c r="F389" s="291"/>
      <c r="G389" s="152" t="s">
        <v>254</v>
      </c>
      <c r="H389" s="155">
        <v>1</v>
      </c>
      <c r="I389" s="154">
        <v>271.42</v>
      </c>
      <c r="J389" s="154">
        <v>271.42</v>
      </c>
      <c r="K389" s="137"/>
    </row>
    <row r="390" spans="1:11" ht="25.5" x14ac:dyDescent="0.2">
      <c r="A390" s="157" t="s">
        <v>944</v>
      </c>
      <c r="B390" s="159" t="s">
        <v>950</v>
      </c>
      <c r="C390" s="157" t="s">
        <v>163</v>
      </c>
      <c r="D390" s="157" t="s">
        <v>951</v>
      </c>
      <c r="E390" s="292" t="s">
        <v>725</v>
      </c>
      <c r="F390" s="292"/>
      <c r="G390" s="158" t="s">
        <v>113</v>
      </c>
      <c r="H390" s="161">
        <v>2.5</v>
      </c>
      <c r="I390" s="160">
        <v>15.35</v>
      </c>
      <c r="J390" s="160">
        <v>38.369999999999997</v>
      </c>
      <c r="K390" s="137"/>
    </row>
    <row r="391" spans="1:11" ht="25.5" x14ac:dyDescent="0.2">
      <c r="A391" s="157" t="s">
        <v>944</v>
      </c>
      <c r="B391" s="159" t="s">
        <v>1035</v>
      </c>
      <c r="C391" s="157" t="s">
        <v>163</v>
      </c>
      <c r="D391" s="157" t="s">
        <v>1036</v>
      </c>
      <c r="E391" s="292" t="s">
        <v>725</v>
      </c>
      <c r="F391" s="292"/>
      <c r="G391" s="158" t="s">
        <v>113</v>
      </c>
      <c r="H391" s="161">
        <v>1.5</v>
      </c>
      <c r="I391" s="160">
        <v>19.850000000000001</v>
      </c>
      <c r="J391" s="160">
        <v>29.77</v>
      </c>
      <c r="K391" s="137"/>
    </row>
    <row r="392" spans="1:11" ht="25.5" x14ac:dyDescent="0.2">
      <c r="A392" s="162" t="s">
        <v>958</v>
      </c>
      <c r="B392" s="164" t="s">
        <v>1092</v>
      </c>
      <c r="C392" s="162" t="s">
        <v>163</v>
      </c>
      <c r="D392" s="162" t="s">
        <v>1093</v>
      </c>
      <c r="E392" s="294" t="s">
        <v>961</v>
      </c>
      <c r="F392" s="294"/>
      <c r="G392" s="163" t="s">
        <v>240</v>
      </c>
      <c r="H392" s="166">
        <v>7.0000000000000001E-3</v>
      </c>
      <c r="I392" s="165">
        <v>50</v>
      </c>
      <c r="J392" s="165">
        <v>0.35</v>
      </c>
      <c r="K392" s="137"/>
    </row>
    <row r="393" spans="1:11" x14ac:dyDescent="0.2">
      <c r="A393" s="162" t="s">
        <v>958</v>
      </c>
      <c r="B393" s="164" t="s">
        <v>1094</v>
      </c>
      <c r="C393" s="162" t="s">
        <v>163</v>
      </c>
      <c r="D393" s="162" t="s">
        <v>1095</v>
      </c>
      <c r="E393" s="294" t="s">
        <v>961</v>
      </c>
      <c r="F393" s="294"/>
      <c r="G393" s="163" t="s">
        <v>301</v>
      </c>
      <c r="H393" s="166">
        <v>2.0299999999999998</v>
      </c>
      <c r="I393" s="165">
        <v>0.71</v>
      </c>
      <c r="J393" s="165">
        <v>1.44</v>
      </c>
      <c r="K393" s="137"/>
    </row>
    <row r="394" spans="1:11" x14ac:dyDescent="0.2">
      <c r="A394" s="162" t="s">
        <v>958</v>
      </c>
      <c r="B394" s="164" t="s">
        <v>1156</v>
      </c>
      <c r="C394" s="162" t="s">
        <v>674</v>
      </c>
      <c r="D394" s="162" t="s">
        <v>1157</v>
      </c>
      <c r="E394" s="294" t="s">
        <v>961</v>
      </c>
      <c r="F394" s="294"/>
      <c r="G394" s="163" t="s">
        <v>243</v>
      </c>
      <c r="H394" s="166">
        <v>1</v>
      </c>
      <c r="I394" s="165">
        <v>127.24</v>
      </c>
      <c r="J394" s="165">
        <v>127.24</v>
      </c>
      <c r="K394" s="137"/>
    </row>
    <row r="395" spans="1:11" x14ac:dyDescent="0.2">
      <c r="A395" s="162" t="s">
        <v>958</v>
      </c>
      <c r="B395" s="164" t="s">
        <v>1158</v>
      </c>
      <c r="C395" s="162" t="s">
        <v>674</v>
      </c>
      <c r="D395" s="162" t="s">
        <v>1159</v>
      </c>
      <c r="E395" s="294" t="s">
        <v>961</v>
      </c>
      <c r="F395" s="294"/>
      <c r="G395" s="163" t="s">
        <v>227</v>
      </c>
      <c r="H395" s="166">
        <v>2.5</v>
      </c>
      <c r="I395" s="165">
        <v>19.73</v>
      </c>
      <c r="J395" s="165">
        <v>49.32</v>
      </c>
      <c r="K395" s="137"/>
    </row>
    <row r="396" spans="1:11" x14ac:dyDescent="0.2">
      <c r="A396" s="162" t="s">
        <v>958</v>
      </c>
      <c r="B396" s="164" t="s">
        <v>1160</v>
      </c>
      <c r="C396" s="162" t="s">
        <v>163</v>
      </c>
      <c r="D396" s="162" t="s">
        <v>1161</v>
      </c>
      <c r="E396" s="294" t="s">
        <v>961</v>
      </c>
      <c r="F396" s="294"/>
      <c r="G396" s="163" t="s">
        <v>301</v>
      </c>
      <c r="H396" s="166">
        <v>0.49</v>
      </c>
      <c r="I396" s="165">
        <v>0.93</v>
      </c>
      <c r="J396" s="165">
        <v>0.45</v>
      </c>
      <c r="K396" s="137"/>
    </row>
    <row r="397" spans="1:11" ht="63.75" x14ac:dyDescent="0.2">
      <c r="A397" s="162" t="s">
        <v>958</v>
      </c>
      <c r="B397" s="164" t="s">
        <v>1162</v>
      </c>
      <c r="C397" s="162" t="s">
        <v>163</v>
      </c>
      <c r="D397" s="162" t="s">
        <v>1163</v>
      </c>
      <c r="E397" s="294" t="s">
        <v>961</v>
      </c>
      <c r="F397" s="294"/>
      <c r="G397" s="163" t="s">
        <v>1164</v>
      </c>
      <c r="H397" s="166">
        <v>0.59</v>
      </c>
      <c r="I397" s="165">
        <v>41.5</v>
      </c>
      <c r="J397" s="165">
        <v>24.48</v>
      </c>
      <c r="K397" s="137"/>
    </row>
    <row r="398" spans="1:11" x14ac:dyDescent="0.2">
      <c r="A398" s="167"/>
      <c r="B398" s="167"/>
      <c r="C398" s="167"/>
      <c r="D398" s="167"/>
      <c r="E398" s="167" t="s">
        <v>945</v>
      </c>
      <c r="F398" s="168">
        <v>23.350588235294119</v>
      </c>
      <c r="G398" s="167" t="s">
        <v>946</v>
      </c>
      <c r="H398" s="168">
        <v>26.27</v>
      </c>
      <c r="I398" s="167" t="s">
        <v>947</v>
      </c>
      <c r="J398" s="168">
        <v>49.62</v>
      </c>
      <c r="K398" s="137"/>
    </row>
    <row r="399" spans="1:11" ht="15" thickBot="1" x14ac:dyDescent="0.25">
      <c r="A399" s="167"/>
      <c r="B399" s="167"/>
      <c r="C399" s="167"/>
      <c r="D399" s="167"/>
      <c r="E399" s="167" t="s">
        <v>948</v>
      </c>
      <c r="F399" s="168">
        <v>55.2</v>
      </c>
      <c r="G399" s="167"/>
      <c r="H399" s="293" t="s">
        <v>949</v>
      </c>
      <c r="I399" s="293"/>
      <c r="J399" s="168">
        <v>326.62</v>
      </c>
      <c r="K399" s="137"/>
    </row>
    <row r="400" spans="1:11" ht="15" thickTop="1" x14ac:dyDescent="0.2">
      <c r="A400" s="156"/>
      <c r="B400" s="156"/>
      <c r="C400" s="156"/>
      <c r="D400" s="156"/>
      <c r="E400" s="156"/>
      <c r="F400" s="156"/>
      <c r="G400" s="156"/>
      <c r="H400" s="156"/>
      <c r="I400" s="156"/>
      <c r="J400" s="156"/>
      <c r="K400" s="137"/>
    </row>
    <row r="401" spans="1:11" ht="15" x14ac:dyDescent="0.2">
      <c r="A401" s="148" t="s">
        <v>1550</v>
      </c>
      <c r="B401" s="150" t="s">
        <v>2</v>
      </c>
      <c r="C401" s="148" t="s">
        <v>154</v>
      </c>
      <c r="D401" s="148" t="s">
        <v>3</v>
      </c>
      <c r="E401" s="196" t="s">
        <v>175</v>
      </c>
      <c r="F401" s="196"/>
      <c r="G401" s="149" t="s">
        <v>155</v>
      </c>
      <c r="H401" s="150" t="s">
        <v>4</v>
      </c>
      <c r="I401" s="150" t="s">
        <v>156</v>
      </c>
      <c r="J401" s="150" t="s">
        <v>138</v>
      </c>
      <c r="K401" s="137"/>
    </row>
    <row r="402" spans="1:11" ht="51" x14ac:dyDescent="0.2">
      <c r="A402" s="151" t="s">
        <v>943</v>
      </c>
      <c r="B402" s="153" t="s">
        <v>618</v>
      </c>
      <c r="C402" s="151" t="s">
        <v>159</v>
      </c>
      <c r="D402" s="151" t="s">
        <v>619</v>
      </c>
      <c r="E402" s="291" t="s">
        <v>725</v>
      </c>
      <c r="F402" s="291"/>
      <c r="G402" s="152" t="s">
        <v>254</v>
      </c>
      <c r="H402" s="155">
        <v>1</v>
      </c>
      <c r="I402" s="154">
        <v>17.28</v>
      </c>
      <c r="J402" s="154">
        <v>17.28</v>
      </c>
      <c r="K402" s="137"/>
    </row>
    <row r="403" spans="1:11" ht="25.5" x14ac:dyDescent="0.2">
      <c r="A403" s="157" t="s">
        <v>944</v>
      </c>
      <c r="B403" s="159" t="s">
        <v>1165</v>
      </c>
      <c r="C403" s="157" t="s">
        <v>163</v>
      </c>
      <c r="D403" s="157" t="s">
        <v>1166</v>
      </c>
      <c r="E403" s="292" t="s">
        <v>725</v>
      </c>
      <c r="F403" s="292"/>
      <c r="G403" s="158" t="s">
        <v>113</v>
      </c>
      <c r="H403" s="161">
        <v>0.21</v>
      </c>
      <c r="I403" s="160">
        <v>20.85</v>
      </c>
      <c r="J403" s="160">
        <v>4.37</v>
      </c>
      <c r="K403" s="137"/>
    </row>
    <row r="404" spans="1:11" ht="25.5" x14ac:dyDescent="0.2">
      <c r="A404" s="157" t="s">
        <v>944</v>
      </c>
      <c r="B404" s="159" t="s">
        <v>950</v>
      </c>
      <c r="C404" s="157" t="s">
        <v>163</v>
      </c>
      <c r="D404" s="157" t="s">
        <v>951</v>
      </c>
      <c r="E404" s="292" t="s">
        <v>725</v>
      </c>
      <c r="F404" s="292"/>
      <c r="G404" s="158" t="s">
        <v>113</v>
      </c>
      <c r="H404" s="161">
        <v>0.11</v>
      </c>
      <c r="I404" s="160">
        <v>15.35</v>
      </c>
      <c r="J404" s="160">
        <v>1.68</v>
      </c>
      <c r="K404" s="137"/>
    </row>
    <row r="405" spans="1:11" x14ac:dyDescent="0.2">
      <c r="A405" s="162" t="s">
        <v>958</v>
      </c>
      <c r="B405" s="164" t="s">
        <v>1167</v>
      </c>
      <c r="C405" s="162" t="s">
        <v>163</v>
      </c>
      <c r="D405" s="162" t="s">
        <v>1168</v>
      </c>
      <c r="E405" s="294" t="s">
        <v>961</v>
      </c>
      <c r="F405" s="294"/>
      <c r="G405" s="163" t="s">
        <v>216</v>
      </c>
      <c r="H405" s="166">
        <v>0.55000000000000004</v>
      </c>
      <c r="I405" s="165">
        <v>2.82</v>
      </c>
      <c r="J405" s="165">
        <v>1.55</v>
      </c>
      <c r="K405" s="137"/>
    </row>
    <row r="406" spans="1:11" x14ac:dyDescent="0.2">
      <c r="A406" s="162" t="s">
        <v>958</v>
      </c>
      <c r="B406" s="164" t="s">
        <v>1169</v>
      </c>
      <c r="C406" s="162" t="s">
        <v>163</v>
      </c>
      <c r="D406" s="162" t="s">
        <v>1170</v>
      </c>
      <c r="E406" s="294" t="s">
        <v>961</v>
      </c>
      <c r="F406" s="294"/>
      <c r="G406" s="163" t="s">
        <v>1171</v>
      </c>
      <c r="H406" s="166">
        <v>4.3999999999999997E-2</v>
      </c>
      <c r="I406" s="165">
        <v>42.91</v>
      </c>
      <c r="J406" s="165">
        <v>1.88</v>
      </c>
      <c r="K406" s="137"/>
    </row>
    <row r="407" spans="1:11" x14ac:dyDescent="0.2">
      <c r="A407" s="162" t="s">
        <v>958</v>
      </c>
      <c r="B407" s="164" t="s">
        <v>1172</v>
      </c>
      <c r="C407" s="162" t="s">
        <v>163</v>
      </c>
      <c r="D407" s="162" t="s">
        <v>1173</v>
      </c>
      <c r="E407" s="294" t="s">
        <v>961</v>
      </c>
      <c r="F407" s="294"/>
      <c r="G407" s="163" t="s">
        <v>1171</v>
      </c>
      <c r="H407" s="166">
        <v>0.17599999999999999</v>
      </c>
      <c r="I407" s="165">
        <v>24.67</v>
      </c>
      <c r="J407" s="165">
        <v>4.34</v>
      </c>
      <c r="K407" s="137"/>
    </row>
    <row r="408" spans="1:11" ht="25.5" x14ac:dyDescent="0.2">
      <c r="A408" s="162" t="s">
        <v>958</v>
      </c>
      <c r="B408" s="164" t="s">
        <v>1174</v>
      </c>
      <c r="C408" s="162" t="s">
        <v>163</v>
      </c>
      <c r="D408" s="162" t="s">
        <v>1175</v>
      </c>
      <c r="E408" s="294" t="s">
        <v>961</v>
      </c>
      <c r="F408" s="294"/>
      <c r="G408" s="163" t="s">
        <v>1171</v>
      </c>
      <c r="H408" s="166">
        <v>0.13200000000000001</v>
      </c>
      <c r="I408" s="165">
        <v>26.25</v>
      </c>
      <c r="J408" s="165">
        <v>3.46</v>
      </c>
      <c r="K408" s="137"/>
    </row>
    <row r="409" spans="1:11" x14ac:dyDescent="0.2">
      <c r="A409" s="167"/>
      <c r="B409" s="167"/>
      <c r="C409" s="167"/>
      <c r="D409" s="167"/>
      <c r="E409" s="167" t="s">
        <v>945</v>
      </c>
      <c r="F409" s="168">
        <v>2.0423529411764707</v>
      </c>
      <c r="G409" s="167" t="s">
        <v>946</v>
      </c>
      <c r="H409" s="168">
        <v>2.2999999999999998</v>
      </c>
      <c r="I409" s="167" t="s">
        <v>947</v>
      </c>
      <c r="J409" s="168">
        <v>4.34</v>
      </c>
      <c r="K409" s="137"/>
    </row>
    <row r="410" spans="1:11" ht="15" thickBot="1" x14ac:dyDescent="0.25">
      <c r="A410" s="167"/>
      <c r="B410" s="167"/>
      <c r="C410" s="167"/>
      <c r="D410" s="167"/>
      <c r="E410" s="167" t="s">
        <v>948</v>
      </c>
      <c r="F410" s="168">
        <v>3.51</v>
      </c>
      <c r="G410" s="167"/>
      <c r="H410" s="293" t="s">
        <v>949</v>
      </c>
      <c r="I410" s="293"/>
      <c r="J410" s="168">
        <v>20.79</v>
      </c>
      <c r="K410" s="137"/>
    </row>
    <row r="411" spans="1:11" ht="15" thickTop="1" x14ac:dyDescent="0.2">
      <c r="A411" s="156"/>
      <c r="B411" s="156"/>
      <c r="C411" s="156"/>
      <c r="D411" s="156"/>
      <c r="E411" s="156"/>
      <c r="F411" s="156"/>
      <c r="G411" s="156"/>
      <c r="H411" s="156"/>
      <c r="I411" s="156"/>
      <c r="J411" s="156"/>
      <c r="K411" s="137"/>
    </row>
    <row r="412" spans="1:11" ht="15" x14ac:dyDescent="0.2">
      <c r="A412" s="148" t="s">
        <v>1551</v>
      </c>
      <c r="B412" s="150" t="s">
        <v>2</v>
      </c>
      <c r="C412" s="148" t="s">
        <v>154</v>
      </c>
      <c r="D412" s="148" t="s">
        <v>3</v>
      </c>
      <c r="E412" s="196" t="s">
        <v>175</v>
      </c>
      <c r="F412" s="196"/>
      <c r="G412" s="149" t="s">
        <v>155</v>
      </c>
      <c r="H412" s="150" t="s">
        <v>4</v>
      </c>
      <c r="I412" s="150" t="s">
        <v>156</v>
      </c>
      <c r="J412" s="150" t="s">
        <v>138</v>
      </c>
      <c r="K412" s="137"/>
    </row>
    <row r="413" spans="1:11" ht="25.5" x14ac:dyDescent="0.2">
      <c r="A413" s="151" t="s">
        <v>943</v>
      </c>
      <c r="B413" s="153" t="s">
        <v>620</v>
      </c>
      <c r="C413" s="151" t="s">
        <v>159</v>
      </c>
      <c r="D413" s="151" t="s">
        <v>621</v>
      </c>
      <c r="E413" s="291" t="s">
        <v>725</v>
      </c>
      <c r="F413" s="291"/>
      <c r="G413" s="152" t="s">
        <v>254</v>
      </c>
      <c r="H413" s="155">
        <v>1</v>
      </c>
      <c r="I413" s="154">
        <v>325.70999999999998</v>
      </c>
      <c r="J413" s="154">
        <v>325.70999999999998</v>
      </c>
      <c r="K413" s="137"/>
    </row>
    <row r="414" spans="1:11" ht="25.5" x14ac:dyDescent="0.2">
      <c r="A414" s="157" t="s">
        <v>944</v>
      </c>
      <c r="B414" s="159" t="s">
        <v>1035</v>
      </c>
      <c r="C414" s="157" t="s">
        <v>163</v>
      </c>
      <c r="D414" s="157" t="s">
        <v>1036</v>
      </c>
      <c r="E414" s="292" t="s">
        <v>725</v>
      </c>
      <c r="F414" s="292"/>
      <c r="G414" s="158" t="s">
        <v>113</v>
      </c>
      <c r="H414" s="161">
        <v>1.2</v>
      </c>
      <c r="I414" s="160">
        <v>19.850000000000001</v>
      </c>
      <c r="J414" s="160">
        <v>23.82</v>
      </c>
      <c r="K414" s="137"/>
    </row>
    <row r="415" spans="1:11" ht="25.5" x14ac:dyDescent="0.2">
      <c r="A415" s="157" t="s">
        <v>944</v>
      </c>
      <c r="B415" s="159" t="s">
        <v>950</v>
      </c>
      <c r="C415" s="157" t="s">
        <v>163</v>
      </c>
      <c r="D415" s="157" t="s">
        <v>951</v>
      </c>
      <c r="E415" s="292" t="s">
        <v>725</v>
      </c>
      <c r="F415" s="292"/>
      <c r="G415" s="158" t="s">
        <v>113</v>
      </c>
      <c r="H415" s="161">
        <v>2</v>
      </c>
      <c r="I415" s="160">
        <v>15.35</v>
      </c>
      <c r="J415" s="160">
        <v>30.7</v>
      </c>
      <c r="K415" s="137"/>
    </row>
    <row r="416" spans="1:11" ht="25.5" x14ac:dyDescent="0.2">
      <c r="A416" s="162" t="s">
        <v>958</v>
      </c>
      <c r="B416" s="164" t="s">
        <v>1092</v>
      </c>
      <c r="C416" s="162" t="s">
        <v>163</v>
      </c>
      <c r="D416" s="162" t="s">
        <v>1093</v>
      </c>
      <c r="E416" s="294" t="s">
        <v>961</v>
      </c>
      <c r="F416" s="294"/>
      <c r="G416" s="163" t="s">
        <v>240</v>
      </c>
      <c r="H416" s="166">
        <v>8.0000000000000002E-3</v>
      </c>
      <c r="I416" s="165">
        <v>50</v>
      </c>
      <c r="J416" s="165">
        <v>0.4</v>
      </c>
      <c r="K416" s="137"/>
    </row>
    <row r="417" spans="1:11" x14ac:dyDescent="0.2">
      <c r="A417" s="162" t="s">
        <v>958</v>
      </c>
      <c r="B417" s="164" t="s">
        <v>1094</v>
      </c>
      <c r="C417" s="162" t="s">
        <v>163</v>
      </c>
      <c r="D417" s="162" t="s">
        <v>1095</v>
      </c>
      <c r="E417" s="294" t="s">
        <v>961</v>
      </c>
      <c r="F417" s="294"/>
      <c r="G417" s="163" t="s">
        <v>301</v>
      </c>
      <c r="H417" s="166">
        <v>3.2</v>
      </c>
      <c r="I417" s="165">
        <v>0.71</v>
      </c>
      <c r="J417" s="165">
        <v>2.27</v>
      </c>
      <c r="K417" s="137"/>
    </row>
    <row r="418" spans="1:11" x14ac:dyDescent="0.2">
      <c r="A418" s="162" t="s">
        <v>958</v>
      </c>
      <c r="B418" s="164" t="s">
        <v>1176</v>
      </c>
      <c r="C418" s="162" t="s">
        <v>674</v>
      </c>
      <c r="D418" s="162" t="s">
        <v>1177</v>
      </c>
      <c r="E418" s="294" t="s">
        <v>961</v>
      </c>
      <c r="F418" s="294"/>
      <c r="G418" s="163" t="s">
        <v>243</v>
      </c>
      <c r="H418" s="166">
        <v>1</v>
      </c>
      <c r="I418" s="165">
        <v>268.52</v>
      </c>
      <c r="J418" s="165">
        <v>268.52</v>
      </c>
      <c r="K418" s="137"/>
    </row>
    <row r="419" spans="1:11" x14ac:dyDescent="0.2">
      <c r="A419" s="167"/>
      <c r="B419" s="167"/>
      <c r="C419" s="167"/>
      <c r="D419" s="167"/>
      <c r="E419" s="167" t="s">
        <v>945</v>
      </c>
      <c r="F419" s="168">
        <v>18.682352900000001</v>
      </c>
      <c r="G419" s="167" t="s">
        <v>946</v>
      </c>
      <c r="H419" s="168">
        <v>21.02</v>
      </c>
      <c r="I419" s="167" t="s">
        <v>947</v>
      </c>
      <c r="J419" s="168">
        <v>39.700000000000003</v>
      </c>
      <c r="K419" s="137"/>
    </row>
    <row r="420" spans="1:11" ht="15" thickBot="1" x14ac:dyDescent="0.25">
      <c r="A420" s="167"/>
      <c r="B420" s="167"/>
      <c r="C420" s="167"/>
      <c r="D420" s="167"/>
      <c r="E420" s="167" t="s">
        <v>948</v>
      </c>
      <c r="F420" s="168">
        <v>66.239999999999995</v>
      </c>
      <c r="G420" s="167"/>
      <c r="H420" s="293" t="s">
        <v>949</v>
      </c>
      <c r="I420" s="293"/>
      <c r="J420" s="168">
        <v>391.95</v>
      </c>
      <c r="K420" s="137"/>
    </row>
    <row r="421" spans="1:11" ht="15" thickTop="1" x14ac:dyDescent="0.2">
      <c r="A421" s="156"/>
      <c r="B421" s="156"/>
      <c r="C421" s="156"/>
      <c r="D421" s="156"/>
      <c r="E421" s="156"/>
      <c r="F421" s="156"/>
      <c r="G421" s="156"/>
      <c r="H421" s="156"/>
      <c r="I421" s="156"/>
      <c r="J421" s="156"/>
      <c r="K421" s="137"/>
    </row>
    <row r="422" spans="1:11" ht="15" x14ac:dyDescent="0.2">
      <c r="A422" s="148" t="s">
        <v>1555</v>
      </c>
      <c r="B422" s="150" t="s">
        <v>2</v>
      </c>
      <c r="C422" s="148" t="s">
        <v>154</v>
      </c>
      <c r="D422" s="148" t="s">
        <v>3</v>
      </c>
      <c r="E422" s="196" t="s">
        <v>175</v>
      </c>
      <c r="F422" s="196"/>
      <c r="G422" s="149" t="s">
        <v>155</v>
      </c>
      <c r="H422" s="150" t="s">
        <v>4</v>
      </c>
      <c r="I422" s="150" t="s">
        <v>156</v>
      </c>
      <c r="J422" s="150" t="s">
        <v>138</v>
      </c>
      <c r="K422" s="137"/>
    </row>
    <row r="423" spans="1:11" ht="38.25" x14ac:dyDescent="0.2">
      <c r="A423" s="151" t="s">
        <v>943</v>
      </c>
      <c r="B423" s="153" t="s">
        <v>628</v>
      </c>
      <c r="C423" s="151" t="s">
        <v>159</v>
      </c>
      <c r="D423" s="151" t="s">
        <v>629</v>
      </c>
      <c r="E423" s="291" t="s">
        <v>725</v>
      </c>
      <c r="F423" s="291"/>
      <c r="G423" s="152" t="s">
        <v>216</v>
      </c>
      <c r="H423" s="155">
        <v>1</v>
      </c>
      <c r="I423" s="154">
        <v>370.61</v>
      </c>
      <c r="J423" s="154">
        <v>370.61</v>
      </c>
      <c r="K423" s="137"/>
    </row>
    <row r="424" spans="1:11" ht="25.5" x14ac:dyDescent="0.2">
      <c r="A424" s="157" t="s">
        <v>944</v>
      </c>
      <c r="B424" s="159" t="s">
        <v>1082</v>
      </c>
      <c r="C424" s="157" t="s">
        <v>163</v>
      </c>
      <c r="D424" s="157" t="s">
        <v>1083</v>
      </c>
      <c r="E424" s="292" t="s">
        <v>725</v>
      </c>
      <c r="F424" s="292"/>
      <c r="G424" s="158" t="s">
        <v>113</v>
      </c>
      <c r="H424" s="161">
        <v>1.75</v>
      </c>
      <c r="I424" s="160">
        <v>19.37</v>
      </c>
      <c r="J424" s="160">
        <v>33.89</v>
      </c>
      <c r="K424" s="137"/>
    </row>
    <row r="425" spans="1:11" ht="25.5" x14ac:dyDescent="0.2">
      <c r="A425" s="157" t="s">
        <v>944</v>
      </c>
      <c r="B425" s="159" t="s">
        <v>950</v>
      </c>
      <c r="C425" s="157" t="s">
        <v>163</v>
      </c>
      <c r="D425" s="157" t="s">
        <v>951</v>
      </c>
      <c r="E425" s="292" t="s">
        <v>725</v>
      </c>
      <c r="F425" s="292"/>
      <c r="G425" s="158" t="s">
        <v>113</v>
      </c>
      <c r="H425" s="161">
        <v>1.75</v>
      </c>
      <c r="I425" s="160">
        <v>15.35</v>
      </c>
      <c r="J425" s="160">
        <v>26.86</v>
      </c>
      <c r="K425" s="137"/>
    </row>
    <row r="426" spans="1:11" ht="25.5" x14ac:dyDescent="0.2">
      <c r="A426" s="162" t="s">
        <v>958</v>
      </c>
      <c r="B426" s="164" t="s">
        <v>1178</v>
      </c>
      <c r="C426" s="162" t="s">
        <v>259</v>
      </c>
      <c r="D426" s="162" t="s">
        <v>1179</v>
      </c>
      <c r="E426" s="294" t="s">
        <v>961</v>
      </c>
      <c r="F426" s="294"/>
      <c r="G426" s="163" t="s">
        <v>1180</v>
      </c>
      <c r="H426" s="166">
        <v>1</v>
      </c>
      <c r="I426" s="165">
        <v>4.47</v>
      </c>
      <c r="J426" s="165">
        <v>4.47</v>
      </c>
      <c r="K426" s="137"/>
    </row>
    <row r="427" spans="1:11" ht="25.5" x14ac:dyDescent="0.2">
      <c r="A427" s="162" t="s">
        <v>958</v>
      </c>
      <c r="B427" s="164" t="s">
        <v>1181</v>
      </c>
      <c r="C427" s="162" t="s">
        <v>163</v>
      </c>
      <c r="D427" s="162" t="s">
        <v>1182</v>
      </c>
      <c r="E427" s="294" t="s">
        <v>961</v>
      </c>
      <c r="F427" s="294"/>
      <c r="G427" s="163" t="s">
        <v>216</v>
      </c>
      <c r="H427" s="166">
        <v>1</v>
      </c>
      <c r="I427" s="165">
        <v>28.5</v>
      </c>
      <c r="J427" s="165">
        <v>28.5</v>
      </c>
      <c r="K427" s="137"/>
    </row>
    <row r="428" spans="1:11" ht="25.5" x14ac:dyDescent="0.2">
      <c r="A428" s="162" t="s">
        <v>958</v>
      </c>
      <c r="B428" s="164" t="s">
        <v>1183</v>
      </c>
      <c r="C428" s="162" t="s">
        <v>259</v>
      </c>
      <c r="D428" s="162" t="s">
        <v>1184</v>
      </c>
      <c r="E428" s="294" t="s">
        <v>961</v>
      </c>
      <c r="F428" s="294"/>
      <c r="G428" s="163" t="s">
        <v>474</v>
      </c>
      <c r="H428" s="166">
        <v>1</v>
      </c>
      <c r="I428" s="165">
        <v>136.75</v>
      </c>
      <c r="J428" s="165">
        <v>136.75</v>
      </c>
      <c r="K428" s="137"/>
    </row>
    <row r="429" spans="1:11" ht="25.5" x14ac:dyDescent="0.2">
      <c r="A429" s="162" t="s">
        <v>958</v>
      </c>
      <c r="B429" s="164" t="s">
        <v>1185</v>
      </c>
      <c r="C429" s="162" t="s">
        <v>163</v>
      </c>
      <c r="D429" s="162" t="s">
        <v>1186</v>
      </c>
      <c r="E429" s="294" t="s">
        <v>961</v>
      </c>
      <c r="F429" s="294"/>
      <c r="G429" s="163" t="s">
        <v>216</v>
      </c>
      <c r="H429" s="166">
        <v>1</v>
      </c>
      <c r="I429" s="165">
        <v>114</v>
      </c>
      <c r="J429" s="165">
        <v>114</v>
      </c>
      <c r="K429" s="137"/>
    </row>
    <row r="430" spans="1:11" x14ac:dyDescent="0.2">
      <c r="A430" s="162" t="s">
        <v>958</v>
      </c>
      <c r="B430" s="164" t="s">
        <v>1187</v>
      </c>
      <c r="C430" s="162" t="s">
        <v>163</v>
      </c>
      <c r="D430" s="162" t="s">
        <v>1188</v>
      </c>
      <c r="E430" s="294" t="s">
        <v>961</v>
      </c>
      <c r="F430" s="294"/>
      <c r="G430" s="163" t="s">
        <v>216</v>
      </c>
      <c r="H430" s="166">
        <v>1</v>
      </c>
      <c r="I430" s="165">
        <v>26.14</v>
      </c>
      <c r="J430" s="165">
        <v>26.14</v>
      </c>
      <c r="K430" s="137"/>
    </row>
    <row r="431" spans="1:11" x14ac:dyDescent="0.2">
      <c r="A431" s="167"/>
      <c r="B431" s="167"/>
      <c r="C431" s="167"/>
      <c r="D431" s="167"/>
      <c r="E431" s="167" t="s">
        <v>945</v>
      </c>
      <c r="F431" s="168">
        <v>21.312941200000001</v>
      </c>
      <c r="G431" s="167" t="s">
        <v>946</v>
      </c>
      <c r="H431" s="168">
        <v>23.98</v>
      </c>
      <c r="I431" s="167" t="s">
        <v>947</v>
      </c>
      <c r="J431" s="168">
        <v>45.29</v>
      </c>
      <c r="K431" s="137"/>
    </row>
    <row r="432" spans="1:11" ht="15" thickBot="1" x14ac:dyDescent="0.25">
      <c r="A432" s="167"/>
      <c r="B432" s="167"/>
      <c r="C432" s="167"/>
      <c r="D432" s="167"/>
      <c r="E432" s="167" t="s">
        <v>948</v>
      </c>
      <c r="F432" s="168">
        <v>75.38</v>
      </c>
      <c r="G432" s="167"/>
      <c r="H432" s="293" t="s">
        <v>949</v>
      </c>
      <c r="I432" s="293"/>
      <c r="J432" s="168">
        <v>445.99</v>
      </c>
      <c r="K432" s="137"/>
    </row>
    <row r="433" spans="1:11" ht="15" thickTop="1" x14ac:dyDescent="0.2">
      <c r="A433" s="156"/>
      <c r="B433" s="156"/>
      <c r="C433" s="156"/>
      <c r="D433" s="156"/>
      <c r="E433" s="156"/>
      <c r="F433" s="156"/>
      <c r="G433" s="156"/>
      <c r="H433" s="156"/>
      <c r="I433" s="156"/>
      <c r="J433" s="156"/>
      <c r="K433" s="137"/>
    </row>
    <row r="434" spans="1:11" ht="15" x14ac:dyDescent="0.2">
      <c r="A434" s="148" t="s">
        <v>1560</v>
      </c>
      <c r="B434" s="150" t="s">
        <v>2</v>
      </c>
      <c r="C434" s="148" t="s">
        <v>154</v>
      </c>
      <c r="D434" s="148" t="s">
        <v>3</v>
      </c>
      <c r="E434" s="196" t="s">
        <v>175</v>
      </c>
      <c r="F434" s="196"/>
      <c r="G434" s="149" t="s">
        <v>155</v>
      </c>
      <c r="H434" s="150" t="s">
        <v>4</v>
      </c>
      <c r="I434" s="150" t="s">
        <v>156</v>
      </c>
      <c r="J434" s="150" t="s">
        <v>138</v>
      </c>
      <c r="K434" s="137"/>
    </row>
    <row r="435" spans="1:11" ht="25.5" x14ac:dyDescent="0.2">
      <c r="A435" s="151" t="s">
        <v>943</v>
      </c>
      <c r="B435" s="153" t="s">
        <v>638</v>
      </c>
      <c r="C435" s="151" t="s">
        <v>159</v>
      </c>
      <c r="D435" s="151" t="s">
        <v>639</v>
      </c>
      <c r="E435" s="291" t="s">
        <v>725</v>
      </c>
      <c r="F435" s="291"/>
      <c r="G435" s="152" t="s">
        <v>216</v>
      </c>
      <c r="H435" s="155">
        <v>1</v>
      </c>
      <c r="I435" s="154">
        <v>61.76</v>
      </c>
      <c r="J435" s="154">
        <v>61.76</v>
      </c>
      <c r="K435" s="137"/>
    </row>
    <row r="436" spans="1:11" ht="25.5" x14ac:dyDescent="0.2">
      <c r="A436" s="157" t="s">
        <v>944</v>
      </c>
      <c r="B436" s="159" t="s">
        <v>1035</v>
      </c>
      <c r="C436" s="157" t="s">
        <v>163</v>
      </c>
      <c r="D436" s="157" t="s">
        <v>1036</v>
      </c>
      <c r="E436" s="292" t="s">
        <v>725</v>
      </c>
      <c r="F436" s="292"/>
      <c r="G436" s="158" t="s">
        <v>113</v>
      </c>
      <c r="H436" s="161">
        <v>0.5</v>
      </c>
      <c r="I436" s="160">
        <v>19.850000000000001</v>
      </c>
      <c r="J436" s="160">
        <v>9.92</v>
      </c>
      <c r="K436" s="137"/>
    </row>
    <row r="437" spans="1:11" ht="25.5" x14ac:dyDescent="0.2">
      <c r="A437" s="162" t="s">
        <v>958</v>
      </c>
      <c r="B437" s="164" t="s">
        <v>1189</v>
      </c>
      <c r="C437" s="162" t="s">
        <v>163</v>
      </c>
      <c r="D437" s="162" t="s">
        <v>1190</v>
      </c>
      <c r="E437" s="294" t="s">
        <v>961</v>
      </c>
      <c r="F437" s="294"/>
      <c r="G437" s="163" t="s">
        <v>216</v>
      </c>
      <c r="H437" s="166">
        <v>1</v>
      </c>
      <c r="I437" s="165">
        <v>51.84</v>
      </c>
      <c r="J437" s="165">
        <v>51.84</v>
      </c>
      <c r="K437" s="137"/>
    </row>
    <row r="438" spans="1:11" x14ac:dyDescent="0.2">
      <c r="A438" s="167"/>
      <c r="B438" s="167"/>
      <c r="C438" s="167"/>
      <c r="D438" s="167"/>
      <c r="E438" s="167" t="s">
        <v>945</v>
      </c>
      <c r="F438" s="168">
        <v>3.5623529411764707</v>
      </c>
      <c r="G438" s="167" t="s">
        <v>946</v>
      </c>
      <c r="H438" s="168">
        <v>4.01</v>
      </c>
      <c r="I438" s="167" t="s">
        <v>947</v>
      </c>
      <c r="J438" s="168">
        <v>7.57</v>
      </c>
      <c r="K438" s="137"/>
    </row>
    <row r="439" spans="1:11" ht="15" thickBot="1" x14ac:dyDescent="0.25">
      <c r="A439" s="167"/>
      <c r="B439" s="167"/>
      <c r="C439" s="167"/>
      <c r="D439" s="167"/>
      <c r="E439" s="167" t="s">
        <v>948</v>
      </c>
      <c r="F439" s="168">
        <v>12.56</v>
      </c>
      <c r="G439" s="167"/>
      <c r="H439" s="293" t="s">
        <v>949</v>
      </c>
      <c r="I439" s="293"/>
      <c r="J439" s="168">
        <v>74.319999999999993</v>
      </c>
      <c r="K439" s="137"/>
    </row>
    <row r="440" spans="1:11" ht="15" thickTop="1" x14ac:dyDescent="0.2">
      <c r="A440" s="156"/>
      <c r="B440" s="156"/>
      <c r="C440" s="156"/>
      <c r="D440" s="156"/>
      <c r="E440" s="156"/>
      <c r="F440" s="156"/>
      <c r="G440" s="156"/>
      <c r="H440" s="156"/>
      <c r="I440" s="156"/>
      <c r="J440" s="156"/>
      <c r="K440" s="137"/>
    </row>
    <row r="441" spans="1:11" ht="15" x14ac:dyDescent="0.2">
      <c r="A441" s="148" t="s">
        <v>1561</v>
      </c>
      <c r="B441" s="150" t="s">
        <v>2</v>
      </c>
      <c r="C441" s="148" t="s">
        <v>154</v>
      </c>
      <c r="D441" s="148" t="s">
        <v>3</v>
      </c>
      <c r="E441" s="196" t="s">
        <v>175</v>
      </c>
      <c r="F441" s="196"/>
      <c r="G441" s="149" t="s">
        <v>155</v>
      </c>
      <c r="H441" s="150" t="s">
        <v>4</v>
      </c>
      <c r="I441" s="150" t="s">
        <v>156</v>
      </c>
      <c r="J441" s="150" t="s">
        <v>138</v>
      </c>
      <c r="K441" s="137"/>
    </row>
    <row r="442" spans="1:11" ht="25.5" x14ac:dyDescent="0.2">
      <c r="A442" s="151" t="s">
        <v>943</v>
      </c>
      <c r="B442" s="153" t="s">
        <v>640</v>
      </c>
      <c r="C442" s="151" t="s">
        <v>159</v>
      </c>
      <c r="D442" s="151" t="s">
        <v>641</v>
      </c>
      <c r="E442" s="291" t="s">
        <v>725</v>
      </c>
      <c r="F442" s="291"/>
      <c r="G442" s="152" t="s">
        <v>216</v>
      </c>
      <c r="H442" s="155">
        <v>1</v>
      </c>
      <c r="I442" s="154">
        <v>652.88</v>
      </c>
      <c r="J442" s="154">
        <v>652.88</v>
      </c>
      <c r="K442" s="137"/>
    </row>
    <row r="443" spans="1:11" ht="25.5" x14ac:dyDescent="0.2">
      <c r="A443" s="157" t="s">
        <v>944</v>
      </c>
      <c r="B443" s="159" t="s">
        <v>1082</v>
      </c>
      <c r="C443" s="157" t="s">
        <v>163</v>
      </c>
      <c r="D443" s="157" t="s">
        <v>1083</v>
      </c>
      <c r="E443" s="292" t="s">
        <v>725</v>
      </c>
      <c r="F443" s="292"/>
      <c r="G443" s="158" t="s">
        <v>113</v>
      </c>
      <c r="H443" s="161">
        <v>2</v>
      </c>
      <c r="I443" s="160">
        <v>19.37</v>
      </c>
      <c r="J443" s="160">
        <v>38.74</v>
      </c>
      <c r="K443" s="137"/>
    </row>
    <row r="444" spans="1:11" ht="25.5" x14ac:dyDescent="0.2">
      <c r="A444" s="157" t="s">
        <v>944</v>
      </c>
      <c r="B444" s="159" t="s">
        <v>950</v>
      </c>
      <c r="C444" s="157" t="s">
        <v>163</v>
      </c>
      <c r="D444" s="157" t="s">
        <v>951</v>
      </c>
      <c r="E444" s="292" t="s">
        <v>725</v>
      </c>
      <c r="F444" s="292"/>
      <c r="G444" s="158" t="s">
        <v>113</v>
      </c>
      <c r="H444" s="161">
        <v>1.49</v>
      </c>
      <c r="I444" s="160">
        <v>15.35</v>
      </c>
      <c r="J444" s="160">
        <v>22.87</v>
      </c>
      <c r="K444" s="137"/>
    </row>
    <row r="445" spans="1:11" ht="25.5" x14ac:dyDescent="0.2">
      <c r="A445" s="157" t="s">
        <v>944</v>
      </c>
      <c r="B445" s="159" t="s">
        <v>1191</v>
      </c>
      <c r="C445" s="157" t="s">
        <v>163</v>
      </c>
      <c r="D445" s="157" t="s">
        <v>1192</v>
      </c>
      <c r="E445" s="292" t="s">
        <v>725</v>
      </c>
      <c r="F445" s="292"/>
      <c r="G445" s="158" t="s">
        <v>113</v>
      </c>
      <c r="H445" s="161">
        <v>0.98</v>
      </c>
      <c r="I445" s="160">
        <v>20.41</v>
      </c>
      <c r="J445" s="160">
        <v>20</v>
      </c>
      <c r="K445" s="137"/>
    </row>
    <row r="446" spans="1:11" ht="38.25" x14ac:dyDescent="0.2">
      <c r="A446" s="162" t="s">
        <v>958</v>
      </c>
      <c r="B446" s="164" t="s">
        <v>1193</v>
      </c>
      <c r="C446" s="162" t="s">
        <v>163</v>
      </c>
      <c r="D446" s="162" t="s">
        <v>1194</v>
      </c>
      <c r="E446" s="294" t="s">
        <v>961</v>
      </c>
      <c r="F446" s="294"/>
      <c r="G446" s="163" t="s">
        <v>216</v>
      </c>
      <c r="H446" s="166">
        <v>0.52</v>
      </c>
      <c r="I446" s="165">
        <v>11.53</v>
      </c>
      <c r="J446" s="165">
        <v>5.99</v>
      </c>
      <c r="K446" s="137"/>
    </row>
    <row r="447" spans="1:11" x14ac:dyDescent="0.2">
      <c r="A447" s="162" t="s">
        <v>958</v>
      </c>
      <c r="B447" s="164" t="s">
        <v>1195</v>
      </c>
      <c r="C447" s="162" t="s">
        <v>163</v>
      </c>
      <c r="D447" s="162" t="s">
        <v>1196</v>
      </c>
      <c r="E447" s="294" t="s">
        <v>961</v>
      </c>
      <c r="F447" s="294"/>
      <c r="G447" s="163" t="s">
        <v>216</v>
      </c>
      <c r="H447" s="166">
        <v>6</v>
      </c>
      <c r="I447" s="165">
        <v>1.88</v>
      </c>
      <c r="J447" s="165">
        <v>11.28</v>
      </c>
      <c r="K447" s="137"/>
    </row>
    <row r="448" spans="1:11" ht="25.5" x14ac:dyDescent="0.2">
      <c r="A448" s="162" t="s">
        <v>958</v>
      </c>
      <c r="B448" s="164" t="s">
        <v>1197</v>
      </c>
      <c r="C448" s="162" t="s">
        <v>674</v>
      </c>
      <c r="D448" s="162" t="s">
        <v>1198</v>
      </c>
      <c r="E448" s="294" t="s">
        <v>961</v>
      </c>
      <c r="F448" s="294"/>
      <c r="G448" s="163" t="s">
        <v>216</v>
      </c>
      <c r="H448" s="166">
        <v>1.01</v>
      </c>
      <c r="I448" s="165">
        <v>545.74</v>
      </c>
      <c r="J448" s="165">
        <v>551.19000000000005</v>
      </c>
      <c r="K448" s="137"/>
    </row>
    <row r="449" spans="1:11" x14ac:dyDescent="0.2">
      <c r="A449" s="162" t="s">
        <v>958</v>
      </c>
      <c r="B449" s="164" t="s">
        <v>1199</v>
      </c>
      <c r="C449" s="162" t="s">
        <v>163</v>
      </c>
      <c r="D449" s="162" t="s">
        <v>1200</v>
      </c>
      <c r="E449" s="294" t="s">
        <v>961</v>
      </c>
      <c r="F449" s="294"/>
      <c r="G449" s="163" t="s">
        <v>301</v>
      </c>
      <c r="H449" s="166">
        <v>0.04</v>
      </c>
      <c r="I449" s="165">
        <v>70.489999999999995</v>
      </c>
      <c r="J449" s="165">
        <v>2.81</v>
      </c>
      <c r="K449" s="137"/>
    </row>
    <row r="450" spans="1:11" x14ac:dyDescent="0.2">
      <c r="A450" s="167"/>
      <c r="B450" s="167"/>
      <c r="C450" s="167"/>
      <c r="D450" s="167"/>
      <c r="E450" s="167" t="s">
        <v>945</v>
      </c>
      <c r="F450" s="168">
        <v>28.710588235294118</v>
      </c>
      <c r="G450" s="167" t="s">
        <v>946</v>
      </c>
      <c r="H450" s="168">
        <v>32.299999999999997</v>
      </c>
      <c r="I450" s="167" t="s">
        <v>947</v>
      </c>
      <c r="J450" s="168">
        <v>61.01</v>
      </c>
      <c r="K450" s="137"/>
    </row>
    <row r="451" spans="1:11" ht="15" thickBot="1" x14ac:dyDescent="0.25">
      <c r="A451" s="167"/>
      <c r="B451" s="167"/>
      <c r="C451" s="167"/>
      <c r="D451" s="167"/>
      <c r="E451" s="167" t="s">
        <v>948</v>
      </c>
      <c r="F451" s="168">
        <v>132.79</v>
      </c>
      <c r="G451" s="167"/>
      <c r="H451" s="293" t="s">
        <v>949</v>
      </c>
      <c r="I451" s="293"/>
      <c r="J451" s="168">
        <v>785.67</v>
      </c>
      <c r="K451" s="137"/>
    </row>
    <row r="452" spans="1:11" ht="15" thickTop="1" x14ac:dyDescent="0.2">
      <c r="A452" s="156"/>
      <c r="B452" s="156"/>
      <c r="C452" s="156"/>
      <c r="D452" s="156"/>
      <c r="E452" s="156"/>
      <c r="F452" s="156"/>
      <c r="G452" s="156"/>
      <c r="H452" s="156"/>
      <c r="I452" s="156"/>
      <c r="J452" s="156"/>
      <c r="K452" s="137"/>
    </row>
    <row r="453" spans="1:11" ht="15" x14ac:dyDescent="0.2">
      <c r="A453" s="148" t="s">
        <v>1563</v>
      </c>
      <c r="B453" s="150" t="s">
        <v>2</v>
      </c>
      <c r="C453" s="148" t="s">
        <v>154</v>
      </c>
      <c r="D453" s="148" t="s">
        <v>3</v>
      </c>
      <c r="E453" s="196" t="s">
        <v>175</v>
      </c>
      <c r="F453" s="196"/>
      <c r="G453" s="149" t="s">
        <v>155</v>
      </c>
      <c r="H453" s="150" t="s">
        <v>4</v>
      </c>
      <c r="I453" s="150" t="s">
        <v>156</v>
      </c>
      <c r="J453" s="150" t="s">
        <v>138</v>
      </c>
      <c r="K453" s="137"/>
    </row>
    <row r="454" spans="1:11" x14ac:dyDescent="0.2">
      <c r="A454" s="151" t="s">
        <v>943</v>
      </c>
      <c r="B454" s="153" t="s">
        <v>644</v>
      </c>
      <c r="C454" s="151" t="s">
        <v>159</v>
      </c>
      <c r="D454" s="151" t="s">
        <v>645</v>
      </c>
      <c r="E454" s="291" t="s">
        <v>725</v>
      </c>
      <c r="F454" s="291"/>
      <c r="G454" s="152" t="s">
        <v>216</v>
      </c>
      <c r="H454" s="155">
        <v>1</v>
      </c>
      <c r="I454" s="154">
        <v>9.7200000000000006</v>
      </c>
      <c r="J454" s="154">
        <v>9.7200000000000006</v>
      </c>
      <c r="K454" s="137"/>
    </row>
    <row r="455" spans="1:11" ht="25.5" x14ac:dyDescent="0.2">
      <c r="A455" s="157" t="s">
        <v>944</v>
      </c>
      <c r="B455" s="159" t="s">
        <v>1082</v>
      </c>
      <c r="C455" s="157" t="s">
        <v>163</v>
      </c>
      <c r="D455" s="157" t="s">
        <v>1083</v>
      </c>
      <c r="E455" s="292" t="s">
        <v>725</v>
      </c>
      <c r="F455" s="292"/>
      <c r="G455" s="158" t="s">
        <v>113</v>
      </c>
      <c r="H455" s="161">
        <v>0.25</v>
      </c>
      <c r="I455" s="160">
        <v>19.37</v>
      </c>
      <c r="J455" s="160">
        <v>4.84</v>
      </c>
      <c r="K455" s="137"/>
    </row>
    <row r="456" spans="1:11" x14ac:dyDescent="0.2">
      <c r="A456" s="162" t="s">
        <v>958</v>
      </c>
      <c r="B456" s="164" t="s">
        <v>1134</v>
      </c>
      <c r="C456" s="162" t="s">
        <v>163</v>
      </c>
      <c r="D456" s="162" t="s">
        <v>1135</v>
      </c>
      <c r="E456" s="294" t="s">
        <v>961</v>
      </c>
      <c r="F456" s="294"/>
      <c r="G456" s="163" t="s">
        <v>216</v>
      </c>
      <c r="H456" s="166">
        <v>3.5000000000000003E-2</v>
      </c>
      <c r="I456" s="165">
        <v>3.5</v>
      </c>
      <c r="J456" s="165">
        <v>0.12</v>
      </c>
      <c r="K456" s="137"/>
    </row>
    <row r="457" spans="1:11" ht="25.5" x14ac:dyDescent="0.2">
      <c r="A457" s="162" t="s">
        <v>958</v>
      </c>
      <c r="B457" s="164" t="s">
        <v>2347</v>
      </c>
      <c r="C457" s="162" t="s">
        <v>163</v>
      </c>
      <c r="D457" s="162" t="s">
        <v>2348</v>
      </c>
      <c r="E457" s="294" t="s">
        <v>961</v>
      </c>
      <c r="F457" s="294"/>
      <c r="G457" s="163" t="s">
        <v>216</v>
      </c>
      <c r="H457" s="166">
        <v>1</v>
      </c>
      <c r="I457" s="165">
        <v>4.76</v>
      </c>
      <c r="J457" s="165">
        <v>4.76</v>
      </c>
      <c r="K457" s="137"/>
    </row>
    <row r="458" spans="1:11" x14ac:dyDescent="0.2">
      <c r="A458" s="167"/>
      <c r="B458" s="167"/>
      <c r="C458" s="167"/>
      <c r="D458" s="167"/>
      <c r="E458" s="167" t="s">
        <v>945</v>
      </c>
      <c r="F458" s="168">
        <v>1.7788234999999999</v>
      </c>
      <c r="G458" s="167" t="s">
        <v>946</v>
      </c>
      <c r="H458" s="168">
        <v>2</v>
      </c>
      <c r="I458" s="167" t="s">
        <v>947</v>
      </c>
      <c r="J458" s="168">
        <v>3.78</v>
      </c>
      <c r="K458" s="137"/>
    </row>
    <row r="459" spans="1:11" ht="15" thickBot="1" x14ac:dyDescent="0.25">
      <c r="A459" s="167"/>
      <c r="B459" s="167"/>
      <c r="C459" s="167"/>
      <c r="D459" s="167"/>
      <c r="E459" s="167" t="s">
        <v>948</v>
      </c>
      <c r="F459" s="168">
        <v>1.97</v>
      </c>
      <c r="G459" s="167"/>
      <c r="H459" s="293" t="s">
        <v>949</v>
      </c>
      <c r="I459" s="293"/>
      <c r="J459" s="168">
        <v>11.69</v>
      </c>
      <c r="K459" s="137"/>
    </row>
    <row r="460" spans="1:11" ht="15" thickTop="1" x14ac:dyDescent="0.2">
      <c r="A460" s="156"/>
      <c r="B460" s="156"/>
      <c r="C460" s="156"/>
      <c r="D460" s="156"/>
      <c r="E460" s="156"/>
      <c r="F460" s="156"/>
      <c r="G460" s="156"/>
      <c r="H460" s="156"/>
      <c r="I460" s="156"/>
      <c r="J460" s="156"/>
      <c r="K460" s="137"/>
    </row>
    <row r="461" spans="1:11" ht="15" x14ac:dyDescent="0.2">
      <c r="A461" s="148" t="s">
        <v>1568</v>
      </c>
      <c r="B461" s="150" t="s">
        <v>2</v>
      </c>
      <c r="C461" s="148" t="s">
        <v>154</v>
      </c>
      <c r="D461" s="148" t="s">
        <v>3</v>
      </c>
      <c r="E461" s="196" t="s">
        <v>175</v>
      </c>
      <c r="F461" s="196"/>
      <c r="G461" s="149" t="s">
        <v>155</v>
      </c>
      <c r="H461" s="150" t="s">
        <v>4</v>
      </c>
      <c r="I461" s="150" t="s">
        <v>156</v>
      </c>
      <c r="J461" s="150" t="s">
        <v>138</v>
      </c>
      <c r="K461" s="137"/>
    </row>
    <row r="462" spans="1:11" ht="25.5" x14ac:dyDescent="0.2">
      <c r="A462" s="151" t="s">
        <v>943</v>
      </c>
      <c r="B462" s="153" t="s">
        <v>654</v>
      </c>
      <c r="C462" s="151" t="s">
        <v>159</v>
      </c>
      <c r="D462" s="151" t="s">
        <v>655</v>
      </c>
      <c r="E462" s="291" t="s">
        <v>725</v>
      </c>
      <c r="F462" s="291"/>
      <c r="G462" s="152" t="s">
        <v>216</v>
      </c>
      <c r="H462" s="155">
        <v>1</v>
      </c>
      <c r="I462" s="154">
        <v>49.42</v>
      </c>
      <c r="J462" s="154">
        <v>49.42</v>
      </c>
      <c r="K462" s="137"/>
    </row>
    <row r="463" spans="1:11" ht="25.5" x14ac:dyDescent="0.2">
      <c r="A463" s="157" t="s">
        <v>944</v>
      </c>
      <c r="B463" s="159" t="s">
        <v>1146</v>
      </c>
      <c r="C463" s="157" t="s">
        <v>163</v>
      </c>
      <c r="D463" s="157" t="s">
        <v>1147</v>
      </c>
      <c r="E463" s="292" t="s">
        <v>725</v>
      </c>
      <c r="F463" s="292"/>
      <c r="G463" s="158" t="s">
        <v>113</v>
      </c>
      <c r="H463" s="161">
        <v>1.1000000000000001</v>
      </c>
      <c r="I463" s="160">
        <v>23.26</v>
      </c>
      <c r="J463" s="160">
        <v>25.58</v>
      </c>
      <c r="K463" s="137"/>
    </row>
    <row r="464" spans="1:11" ht="25.5" x14ac:dyDescent="0.2">
      <c r="A464" s="157" t="s">
        <v>944</v>
      </c>
      <c r="B464" s="159" t="s">
        <v>950</v>
      </c>
      <c r="C464" s="157" t="s">
        <v>163</v>
      </c>
      <c r="D464" s="157" t="s">
        <v>951</v>
      </c>
      <c r="E464" s="292" t="s">
        <v>725</v>
      </c>
      <c r="F464" s="292"/>
      <c r="G464" s="158" t="s">
        <v>113</v>
      </c>
      <c r="H464" s="161">
        <v>1.1000000000000001</v>
      </c>
      <c r="I464" s="160">
        <v>15.35</v>
      </c>
      <c r="J464" s="160">
        <v>16.88</v>
      </c>
      <c r="K464" s="137"/>
    </row>
    <row r="465" spans="1:11" x14ac:dyDescent="0.2">
      <c r="A465" s="162" t="s">
        <v>958</v>
      </c>
      <c r="B465" s="164" t="s">
        <v>1201</v>
      </c>
      <c r="C465" s="162" t="s">
        <v>674</v>
      </c>
      <c r="D465" s="162" t="s">
        <v>1202</v>
      </c>
      <c r="E465" s="294" t="s">
        <v>961</v>
      </c>
      <c r="F465" s="294"/>
      <c r="G465" s="163" t="s">
        <v>216</v>
      </c>
      <c r="H465" s="166">
        <v>1</v>
      </c>
      <c r="I465" s="165">
        <v>6.5</v>
      </c>
      <c r="J465" s="165">
        <v>6.5</v>
      </c>
      <c r="K465" s="137"/>
    </row>
    <row r="466" spans="1:11" x14ac:dyDescent="0.2">
      <c r="A466" s="162" t="s">
        <v>958</v>
      </c>
      <c r="B466" s="164" t="s">
        <v>1094</v>
      </c>
      <c r="C466" s="162" t="s">
        <v>163</v>
      </c>
      <c r="D466" s="162" t="s">
        <v>1095</v>
      </c>
      <c r="E466" s="294" t="s">
        <v>961</v>
      </c>
      <c r="F466" s="294"/>
      <c r="G466" s="163" t="s">
        <v>301</v>
      </c>
      <c r="H466" s="166">
        <v>0.62</v>
      </c>
      <c r="I466" s="165">
        <v>0.71</v>
      </c>
      <c r="J466" s="165">
        <v>0.44</v>
      </c>
      <c r="K466" s="137"/>
    </row>
    <row r="467" spans="1:11" ht="25.5" x14ac:dyDescent="0.2">
      <c r="A467" s="162" t="s">
        <v>958</v>
      </c>
      <c r="B467" s="164" t="s">
        <v>1092</v>
      </c>
      <c r="C467" s="162" t="s">
        <v>163</v>
      </c>
      <c r="D467" s="162" t="s">
        <v>1093</v>
      </c>
      <c r="E467" s="294" t="s">
        <v>961</v>
      </c>
      <c r="F467" s="294"/>
      <c r="G467" s="163" t="s">
        <v>240</v>
      </c>
      <c r="H467" s="166">
        <v>5.0000000000000001E-4</v>
      </c>
      <c r="I467" s="165">
        <v>50</v>
      </c>
      <c r="J467" s="165">
        <v>0.02</v>
      </c>
      <c r="K467" s="137"/>
    </row>
    <row r="468" spans="1:11" x14ac:dyDescent="0.2">
      <c r="A468" s="167"/>
      <c r="B468" s="167"/>
      <c r="C468" s="167"/>
      <c r="D468" s="167"/>
      <c r="E468" s="167" t="s">
        <v>945</v>
      </c>
      <c r="F468" s="168">
        <v>15.171764705882353</v>
      </c>
      <c r="G468" s="167" t="s">
        <v>946</v>
      </c>
      <c r="H468" s="168">
        <v>17.07</v>
      </c>
      <c r="I468" s="167" t="s">
        <v>947</v>
      </c>
      <c r="J468" s="168">
        <v>32.24</v>
      </c>
      <c r="K468" s="137"/>
    </row>
    <row r="469" spans="1:11" ht="15" thickBot="1" x14ac:dyDescent="0.25">
      <c r="A469" s="167"/>
      <c r="B469" s="167"/>
      <c r="C469" s="167"/>
      <c r="D469" s="167"/>
      <c r="E469" s="167" t="s">
        <v>948</v>
      </c>
      <c r="F469" s="168">
        <v>10.050000000000001</v>
      </c>
      <c r="G469" s="167"/>
      <c r="H469" s="293" t="s">
        <v>949</v>
      </c>
      <c r="I469" s="293"/>
      <c r="J469" s="168">
        <v>59.47</v>
      </c>
      <c r="K469" s="137"/>
    </row>
    <row r="470" spans="1:11" ht="15" thickTop="1" x14ac:dyDescent="0.2">
      <c r="A470" s="156"/>
      <c r="B470" s="156"/>
      <c r="C470" s="156"/>
      <c r="D470" s="156"/>
      <c r="E470" s="156"/>
      <c r="F470" s="156"/>
      <c r="G470" s="156"/>
      <c r="H470" s="156"/>
      <c r="I470" s="156"/>
      <c r="J470" s="156"/>
      <c r="K470" s="137"/>
    </row>
    <row r="471" spans="1:11" ht="15" x14ac:dyDescent="0.2">
      <c r="A471" s="148" t="s">
        <v>1570</v>
      </c>
      <c r="B471" s="150" t="s">
        <v>2</v>
      </c>
      <c r="C471" s="148" t="s">
        <v>154</v>
      </c>
      <c r="D471" s="148" t="s">
        <v>3</v>
      </c>
      <c r="E471" s="196" t="s">
        <v>175</v>
      </c>
      <c r="F471" s="196"/>
      <c r="G471" s="149" t="s">
        <v>155</v>
      </c>
      <c r="H471" s="150" t="s">
        <v>4</v>
      </c>
      <c r="I471" s="150" t="s">
        <v>156</v>
      </c>
      <c r="J471" s="150" t="s">
        <v>138</v>
      </c>
      <c r="K471" s="137"/>
    </row>
    <row r="472" spans="1:11" ht="25.5" x14ac:dyDescent="0.2">
      <c r="A472" s="151" t="s">
        <v>943</v>
      </c>
      <c r="B472" s="153" t="s">
        <v>658</v>
      </c>
      <c r="C472" s="151" t="s">
        <v>159</v>
      </c>
      <c r="D472" s="151" t="s">
        <v>659</v>
      </c>
      <c r="E472" s="291" t="s">
        <v>725</v>
      </c>
      <c r="F472" s="291"/>
      <c r="G472" s="152" t="s">
        <v>216</v>
      </c>
      <c r="H472" s="155">
        <v>1</v>
      </c>
      <c r="I472" s="154">
        <v>517.67999999999995</v>
      </c>
      <c r="J472" s="154">
        <v>517.67999999999995</v>
      </c>
      <c r="K472" s="137"/>
    </row>
    <row r="473" spans="1:11" ht="25.5" x14ac:dyDescent="0.2">
      <c r="A473" s="157" t="s">
        <v>944</v>
      </c>
      <c r="B473" s="159" t="s">
        <v>950</v>
      </c>
      <c r="C473" s="157" t="s">
        <v>163</v>
      </c>
      <c r="D473" s="157" t="s">
        <v>951</v>
      </c>
      <c r="E473" s="292" t="s">
        <v>725</v>
      </c>
      <c r="F473" s="292"/>
      <c r="G473" s="158" t="s">
        <v>113</v>
      </c>
      <c r="H473" s="161">
        <v>1.96</v>
      </c>
      <c r="I473" s="160">
        <v>15.35</v>
      </c>
      <c r="J473" s="160">
        <v>30.08</v>
      </c>
      <c r="K473" s="137"/>
    </row>
    <row r="474" spans="1:11" ht="25.5" x14ac:dyDescent="0.2">
      <c r="A474" s="157" t="s">
        <v>944</v>
      </c>
      <c r="B474" s="159" t="s">
        <v>1082</v>
      </c>
      <c r="C474" s="157" t="s">
        <v>163</v>
      </c>
      <c r="D474" s="157" t="s">
        <v>1083</v>
      </c>
      <c r="E474" s="292" t="s">
        <v>725</v>
      </c>
      <c r="F474" s="292"/>
      <c r="G474" s="158" t="s">
        <v>113</v>
      </c>
      <c r="H474" s="161">
        <v>1.88</v>
      </c>
      <c r="I474" s="160">
        <v>19.37</v>
      </c>
      <c r="J474" s="160">
        <v>36.409999999999997</v>
      </c>
      <c r="K474" s="137"/>
    </row>
    <row r="475" spans="1:11" ht="25.5" x14ac:dyDescent="0.2">
      <c r="A475" s="157" t="s">
        <v>944</v>
      </c>
      <c r="B475" s="159" t="s">
        <v>1106</v>
      </c>
      <c r="C475" s="157" t="s">
        <v>163</v>
      </c>
      <c r="D475" s="157" t="s">
        <v>1107</v>
      </c>
      <c r="E475" s="292" t="s">
        <v>725</v>
      </c>
      <c r="F475" s="292"/>
      <c r="G475" s="158" t="s">
        <v>113</v>
      </c>
      <c r="H475" s="161">
        <v>2</v>
      </c>
      <c r="I475" s="160">
        <v>14.96</v>
      </c>
      <c r="J475" s="160">
        <v>29.92</v>
      </c>
      <c r="K475" s="137"/>
    </row>
    <row r="476" spans="1:11" ht="25.5" x14ac:dyDescent="0.2">
      <c r="A476" s="157" t="s">
        <v>944</v>
      </c>
      <c r="B476" s="159" t="s">
        <v>1035</v>
      </c>
      <c r="C476" s="157" t="s">
        <v>163</v>
      </c>
      <c r="D476" s="157" t="s">
        <v>1036</v>
      </c>
      <c r="E476" s="292" t="s">
        <v>725</v>
      </c>
      <c r="F476" s="292"/>
      <c r="G476" s="158" t="s">
        <v>113</v>
      </c>
      <c r="H476" s="161">
        <v>2</v>
      </c>
      <c r="I476" s="160">
        <v>19.850000000000001</v>
      </c>
      <c r="J476" s="160">
        <v>39.700000000000003</v>
      </c>
      <c r="K476" s="137"/>
    </row>
    <row r="477" spans="1:11" ht="25.5" x14ac:dyDescent="0.2">
      <c r="A477" s="162" t="s">
        <v>958</v>
      </c>
      <c r="B477" s="164" t="s">
        <v>1203</v>
      </c>
      <c r="C477" s="162" t="s">
        <v>163</v>
      </c>
      <c r="D477" s="162" t="s">
        <v>1204</v>
      </c>
      <c r="E477" s="294" t="s">
        <v>961</v>
      </c>
      <c r="F477" s="294"/>
      <c r="G477" s="163" t="s">
        <v>216</v>
      </c>
      <c r="H477" s="166">
        <v>1</v>
      </c>
      <c r="I477" s="165">
        <v>145.03</v>
      </c>
      <c r="J477" s="165">
        <v>145.03</v>
      </c>
      <c r="K477" s="137"/>
    </row>
    <row r="478" spans="1:11" ht="38.25" x14ac:dyDescent="0.2">
      <c r="A478" s="162" t="s">
        <v>958</v>
      </c>
      <c r="B478" s="164" t="s">
        <v>1205</v>
      </c>
      <c r="C478" s="162" t="s">
        <v>163</v>
      </c>
      <c r="D478" s="162" t="s">
        <v>1206</v>
      </c>
      <c r="E478" s="294" t="s">
        <v>961</v>
      </c>
      <c r="F478" s="294"/>
      <c r="G478" s="163" t="s">
        <v>301</v>
      </c>
      <c r="H478" s="166">
        <v>2.5999999999999999E-2</v>
      </c>
      <c r="I478" s="165">
        <v>0.49</v>
      </c>
      <c r="J478" s="165">
        <v>0.01</v>
      </c>
      <c r="K478" s="137"/>
    </row>
    <row r="479" spans="1:11" x14ac:dyDescent="0.2">
      <c r="A479" s="162" t="s">
        <v>958</v>
      </c>
      <c r="B479" s="164" t="s">
        <v>1207</v>
      </c>
      <c r="C479" s="162" t="s">
        <v>163</v>
      </c>
      <c r="D479" s="162" t="s">
        <v>1208</v>
      </c>
      <c r="E479" s="294" t="s">
        <v>961</v>
      </c>
      <c r="F479" s="294"/>
      <c r="G479" s="163" t="s">
        <v>216</v>
      </c>
      <c r="H479" s="166">
        <v>1.0696000000000001</v>
      </c>
      <c r="I479" s="165">
        <v>7.96</v>
      </c>
      <c r="J479" s="165">
        <v>8.51</v>
      </c>
      <c r="K479" s="137"/>
    </row>
    <row r="480" spans="1:11" ht="25.5" x14ac:dyDescent="0.2">
      <c r="A480" s="162" t="s">
        <v>958</v>
      </c>
      <c r="B480" s="164" t="s">
        <v>1092</v>
      </c>
      <c r="C480" s="162" t="s">
        <v>163</v>
      </c>
      <c r="D480" s="162" t="s">
        <v>1093</v>
      </c>
      <c r="E480" s="294" t="s">
        <v>961</v>
      </c>
      <c r="F480" s="294"/>
      <c r="G480" s="163" t="s">
        <v>240</v>
      </c>
      <c r="H480" s="166">
        <v>1.9E-2</v>
      </c>
      <c r="I480" s="165">
        <v>50</v>
      </c>
      <c r="J480" s="165">
        <v>0.95</v>
      </c>
      <c r="K480" s="137"/>
    </row>
    <row r="481" spans="1:11" x14ac:dyDescent="0.2">
      <c r="A481" s="162" t="s">
        <v>958</v>
      </c>
      <c r="B481" s="164" t="s">
        <v>1209</v>
      </c>
      <c r="C481" s="162" t="s">
        <v>163</v>
      </c>
      <c r="D481" s="162" t="s">
        <v>1210</v>
      </c>
      <c r="E481" s="294" t="s">
        <v>961</v>
      </c>
      <c r="F481" s="294"/>
      <c r="G481" s="163" t="s">
        <v>301</v>
      </c>
      <c r="H481" s="166">
        <v>9.83</v>
      </c>
      <c r="I481" s="165">
        <v>0.78</v>
      </c>
      <c r="J481" s="165">
        <v>7.66</v>
      </c>
      <c r="K481" s="137"/>
    </row>
    <row r="482" spans="1:11" x14ac:dyDescent="0.2">
      <c r="A482" s="162" t="s">
        <v>958</v>
      </c>
      <c r="B482" s="164" t="s">
        <v>1211</v>
      </c>
      <c r="C482" s="162" t="s">
        <v>674</v>
      </c>
      <c r="D482" s="162" t="s">
        <v>1212</v>
      </c>
      <c r="E482" s="294" t="s">
        <v>961</v>
      </c>
      <c r="F482" s="294"/>
      <c r="G482" s="163" t="s">
        <v>216</v>
      </c>
      <c r="H482" s="166">
        <v>1</v>
      </c>
      <c r="I482" s="165">
        <v>219.41</v>
      </c>
      <c r="J482" s="165">
        <v>219.41</v>
      </c>
      <c r="K482" s="137"/>
    </row>
    <row r="483" spans="1:11" x14ac:dyDescent="0.2">
      <c r="A483" s="167"/>
      <c r="B483" s="167"/>
      <c r="C483" s="167"/>
      <c r="D483" s="167"/>
      <c r="E483" s="167" t="s">
        <v>945</v>
      </c>
      <c r="F483" s="168">
        <v>47.632941176470588</v>
      </c>
      <c r="G483" s="167" t="s">
        <v>946</v>
      </c>
      <c r="H483" s="168">
        <v>53.59</v>
      </c>
      <c r="I483" s="167" t="s">
        <v>947</v>
      </c>
      <c r="J483" s="168">
        <v>101.22</v>
      </c>
      <c r="K483" s="137"/>
    </row>
    <row r="484" spans="1:11" ht="15" thickBot="1" x14ac:dyDescent="0.25">
      <c r="A484" s="167"/>
      <c r="B484" s="167"/>
      <c r="C484" s="167"/>
      <c r="D484" s="167"/>
      <c r="E484" s="167" t="s">
        <v>948</v>
      </c>
      <c r="F484" s="168">
        <v>105.29</v>
      </c>
      <c r="G484" s="167"/>
      <c r="H484" s="293" t="s">
        <v>949</v>
      </c>
      <c r="I484" s="293"/>
      <c r="J484" s="168">
        <v>622.97</v>
      </c>
      <c r="K484" s="137"/>
    </row>
    <row r="485" spans="1:11" ht="15" thickTop="1" x14ac:dyDescent="0.2">
      <c r="A485" s="156"/>
      <c r="B485" s="156"/>
      <c r="C485" s="156"/>
      <c r="D485" s="156"/>
      <c r="E485" s="156"/>
      <c r="F485" s="156"/>
      <c r="G485" s="156"/>
      <c r="H485" s="156"/>
      <c r="I485" s="156"/>
      <c r="J485" s="156"/>
      <c r="K485" s="137"/>
    </row>
    <row r="486" spans="1:11" ht="15" x14ac:dyDescent="0.2">
      <c r="A486" s="148" t="s">
        <v>1577</v>
      </c>
      <c r="B486" s="150" t="s">
        <v>2</v>
      </c>
      <c r="C486" s="148" t="s">
        <v>154</v>
      </c>
      <c r="D486" s="148" t="s">
        <v>3</v>
      </c>
      <c r="E486" s="196" t="s">
        <v>175</v>
      </c>
      <c r="F486" s="196"/>
      <c r="G486" s="149" t="s">
        <v>155</v>
      </c>
      <c r="H486" s="150" t="s">
        <v>4</v>
      </c>
      <c r="I486" s="150" t="s">
        <v>156</v>
      </c>
      <c r="J486" s="150" t="s">
        <v>138</v>
      </c>
      <c r="K486" s="137"/>
    </row>
    <row r="487" spans="1:11" ht="51" x14ac:dyDescent="0.2">
      <c r="A487" s="151" t="s">
        <v>943</v>
      </c>
      <c r="B487" s="153" t="s">
        <v>672</v>
      </c>
      <c r="C487" s="151" t="s">
        <v>159</v>
      </c>
      <c r="D487" s="151" t="s">
        <v>673</v>
      </c>
      <c r="E487" s="291" t="s">
        <v>725</v>
      </c>
      <c r="F487" s="291"/>
      <c r="G487" s="152" t="s">
        <v>243</v>
      </c>
      <c r="H487" s="155">
        <v>1</v>
      </c>
      <c r="I487" s="154">
        <v>472.85</v>
      </c>
      <c r="J487" s="154">
        <v>472.85</v>
      </c>
      <c r="K487" s="137"/>
    </row>
    <row r="488" spans="1:11" ht="38.25" x14ac:dyDescent="0.2">
      <c r="A488" s="157" t="s">
        <v>944</v>
      </c>
      <c r="B488" s="159" t="s">
        <v>1213</v>
      </c>
      <c r="C488" s="157" t="s">
        <v>163</v>
      </c>
      <c r="D488" s="157" t="s">
        <v>1214</v>
      </c>
      <c r="E488" s="292" t="s">
        <v>954</v>
      </c>
      <c r="F488" s="292"/>
      <c r="G488" s="158" t="s">
        <v>955</v>
      </c>
      <c r="H488" s="161">
        <v>0.89</v>
      </c>
      <c r="I488" s="160">
        <v>55.38</v>
      </c>
      <c r="J488" s="160">
        <v>49.28</v>
      </c>
      <c r="K488" s="137"/>
    </row>
    <row r="489" spans="1:11" ht="63.75" x14ac:dyDescent="0.2">
      <c r="A489" s="157" t="s">
        <v>944</v>
      </c>
      <c r="B489" s="159" t="s">
        <v>1215</v>
      </c>
      <c r="C489" s="157" t="s">
        <v>163</v>
      </c>
      <c r="D489" s="157" t="s">
        <v>1216</v>
      </c>
      <c r="E489" s="292" t="s">
        <v>954</v>
      </c>
      <c r="F489" s="292"/>
      <c r="G489" s="158" t="s">
        <v>955</v>
      </c>
      <c r="H489" s="161">
        <v>1</v>
      </c>
      <c r="I489" s="160">
        <v>119.84</v>
      </c>
      <c r="J489" s="160">
        <v>119.84</v>
      </c>
      <c r="K489" s="137"/>
    </row>
    <row r="490" spans="1:11" ht="25.5" x14ac:dyDescent="0.2">
      <c r="A490" s="157" t="s">
        <v>944</v>
      </c>
      <c r="B490" s="159" t="s">
        <v>950</v>
      </c>
      <c r="C490" s="157" t="s">
        <v>163</v>
      </c>
      <c r="D490" s="157" t="s">
        <v>951</v>
      </c>
      <c r="E490" s="292" t="s">
        <v>725</v>
      </c>
      <c r="F490" s="292"/>
      <c r="G490" s="158" t="s">
        <v>113</v>
      </c>
      <c r="H490" s="161">
        <v>3</v>
      </c>
      <c r="I490" s="160">
        <v>15.35</v>
      </c>
      <c r="J490" s="160">
        <v>46.05</v>
      </c>
      <c r="K490" s="137"/>
    </row>
    <row r="491" spans="1:11" ht="25.5" x14ac:dyDescent="0.2">
      <c r="A491" s="157" t="s">
        <v>944</v>
      </c>
      <c r="B491" s="159" t="s">
        <v>1039</v>
      </c>
      <c r="C491" s="157" t="s">
        <v>163</v>
      </c>
      <c r="D491" s="157" t="s">
        <v>1040</v>
      </c>
      <c r="E491" s="292" t="s">
        <v>725</v>
      </c>
      <c r="F491" s="292"/>
      <c r="G491" s="158" t="s">
        <v>113</v>
      </c>
      <c r="H491" s="161">
        <v>1</v>
      </c>
      <c r="I491" s="160">
        <v>25.38</v>
      </c>
      <c r="J491" s="160">
        <v>25.38</v>
      </c>
      <c r="K491" s="137"/>
    </row>
    <row r="492" spans="1:11" ht="25.5" x14ac:dyDescent="0.2">
      <c r="A492" s="157" t="s">
        <v>944</v>
      </c>
      <c r="B492" s="159" t="s">
        <v>1217</v>
      </c>
      <c r="C492" s="157" t="s">
        <v>163</v>
      </c>
      <c r="D492" s="157" t="s">
        <v>1218</v>
      </c>
      <c r="E492" s="292" t="s">
        <v>725</v>
      </c>
      <c r="F492" s="292"/>
      <c r="G492" s="158" t="s">
        <v>113</v>
      </c>
      <c r="H492" s="161">
        <v>1</v>
      </c>
      <c r="I492" s="160">
        <v>24.66</v>
      </c>
      <c r="J492" s="160">
        <v>24.66</v>
      </c>
      <c r="K492" s="137"/>
    </row>
    <row r="493" spans="1:11" ht="25.5" x14ac:dyDescent="0.2">
      <c r="A493" s="157" t="s">
        <v>944</v>
      </c>
      <c r="B493" s="159" t="s">
        <v>1165</v>
      </c>
      <c r="C493" s="157" t="s">
        <v>163</v>
      </c>
      <c r="D493" s="157" t="s">
        <v>1166</v>
      </c>
      <c r="E493" s="292" t="s">
        <v>725</v>
      </c>
      <c r="F493" s="292"/>
      <c r="G493" s="158" t="s">
        <v>113</v>
      </c>
      <c r="H493" s="161">
        <v>1</v>
      </c>
      <c r="I493" s="160">
        <v>20.85</v>
      </c>
      <c r="J493" s="160">
        <v>20.85</v>
      </c>
      <c r="K493" s="137"/>
    </row>
    <row r="494" spans="1:11" x14ac:dyDescent="0.2">
      <c r="A494" s="162" t="s">
        <v>958</v>
      </c>
      <c r="B494" s="164" t="s">
        <v>1219</v>
      </c>
      <c r="C494" s="162" t="s">
        <v>163</v>
      </c>
      <c r="D494" s="162" t="s">
        <v>1220</v>
      </c>
      <c r="E494" s="294" t="s">
        <v>961</v>
      </c>
      <c r="F494" s="294"/>
      <c r="G494" s="163" t="s">
        <v>1171</v>
      </c>
      <c r="H494" s="166">
        <v>0.1</v>
      </c>
      <c r="I494" s="165">
        <v>21.45</v>
      </c>
      <c r="J494" s="165">
        <v>2.14</v>
      </c>
      <c r="K494" s="137"/>
    </row>
    <row r="495" spans="1:11" ht="25.5" x14ac:dyDescent="0.2">
      <c r="A495" s="162" t="s">
        <v>958</v>
      </c>
      <c r="B495" s="164" t="s">
        <v>1221</v>
      </c>
      <c r="C495" s="162" t="s">
        <v>674</v>
      </c>
      <c r="D495" s="162" t="s">
        <v>1222</v>
      </c>
      <c r="E495" s="294" t="s">
        <v>961</v>
      </c>
      <c r="F495" s="294"/>
      <c r="G495" s="163" t="s">
        <v>243</v>
      </c>
      <c r="H495" s="166">
        <v>1.05</v>
      </c>
      <c r="I495" s="165">
        <v>109.75</v>
      </c>
      <c r="J495" s="165">
        <v>115.23</v>
      </c>
      <c r="K495" s="137"/>
    </row>
    <row r="496" spans="1:11" x14ac:dyDescent="0.2">
      <c r="A496" s="162" t="s">
        <v>958</v>
      </c>
      <c r="B496" s="164" t="s">
        <v>1112</v>
      </c>
      <c r="C496" s="162" t="s">
        <v>163</v>
      </c>
      <c r="D496" s="162" t="s">
        <v>1113</v>
      </c>
      <c r="E496" s="294" t="s">
        <v>961</v>
      </c>
      <c r="F496" s="294"/>
      <c r="G496" s="163" t="s">
        <v>216</v>
      </c>
      <c r="H496" s="166">
        <v>0.5</v>
      </c>
      <c r="I496" s="165">
        <v>1.93</v>
      </c>
      <c r="J496" s="165">
        <v>0.96</v>
      </c>
      <c r="K496" s="137"/>
    </row>
    <row r="497" spans="1:11" x14ac:dyDescent="0.2">
      <c r="A497" s="162" t="s">
        <v>958</v>
      </c>
      <c r="B497" s="164" t="s">
        <v>1223</v>
      </c>
      <c r="C497" s="162" t="s">
        <v>674</v>
      </c>
      <c r="D497" s="162" t="s">
        <v>1224</v>
      </c>
      <c r="E497" s="294" t="s">
        <v>961</v>
      </c>
      <c r="F497" s="294"/>
      <c r="G497" s="163" t="s">
        <v>216</v>
      </c>
      <c r="H497" s="166">
        <v>0.01</v>
      </c>
      <c r="I497" s="165">
        <v>14.33</v>
      </c>
      <c r="J497" s="165">
        <v>0.14000000000000001</v>
      </c>
      <c r="K497" s="137"/>
    </row>
    <row r="498" spans="1:11" ht="25.5" x14ac:dyDescent="0.2">
      <c r="A498" s="162" t="s">
        <v>958</v>
      </c>
      <c r="B498" s="164" t="s">
        <v>1225</v>
      </c>
      <c r="C498" s="162" t="s">
        <v>163</v>
      </c>
      <c r="D498" s="162" t="s">
        <v>1226</v>
      </c>
      <c r="E498" s="294" t="s">
        <v>961</v>
      </c>
      <c r="F498" s="294"/>
      <c r="G498" s="163" t="s">
        <v>301</v>
      </c>
      <c r="H498" s="166">
        <v>4.2</v>
      </c>
      <c r="I498" s="165">
        <v>10.87</v>
      </c>
      <c r="J498" s="165">
        <v>45.65</v>
      </c>
      <c r="K498" s="137"/>
    </row>
    <row r="499" spans="1:11" x14ac:dyDescent="0.2">
      <c r="A499" s="162" t="s">
        <v>958</v>
      </c>
      <c r="B499" s="164" t="s">
        <v>1172</v>
      </c>
      <c r="C499" s="162" t="s">
        <v>163</v>
      </c>
      <c r="D499" s="162" t="s">
        <v>1173</v>
      </c>
      <c r="E499" s="294" t="s">
        <v>961</v>
      </c>
      <c r="F499" s="294"/>
      <c r="G499" s="163" t="s">
        <v>1171</v>
      </c>
      <c r="H499" s="166">
        <v>0.3</v>
      </c>
      <c r="I499" s="165">
        <v>24.67</v>
      </c>
      <c r="J499" s="165">
        <v>7.4</v>
      </c>
      <c r="K499" s="137"/>
    </row>
    <row r="500" spans="1:11" ht="25.5" x14ac:dyDescent="0.2">
      <c r="A500" s="162" t="s">
        <v>958</v>
      </c>
      <c r="B500" s="164" t="s">
        <v>1227</v>
      </c>
      <c r="C500" s="162" t="s">
        <v>163</v>
      </c>
      <c r="D500" s="162" t="s">
        <v>1228</v>
      </c>
      <c r="E500" s="294" t="s">
        <v>961</v>
      </c>
      <c r="F500" s="294"/>
      <c r="G500" s="163" t="s">
        <v>1229</v>
      </c>
      <c r="H500" s="166">
        <v>2.2200000000000001E-2</v>
      </c>
      <c r="I500" s="165">
        <v>641.05999999999995</v>
      </c>
      <c r="J500" s="165">
        <v>14.23</v>
      </c>
      <c r="K500" s="137"/>
    </row>
    <row r="501" spans="1:11" ht="25.5" x14ac:dyDescent="0.2">
      <c r="A501" s="162" t="s">
        <v>958</v>
      </c>
      <c r="B501" s="164" t="s">
        <v>1230</v>
      </c>
      <c r="C501" s="162" t="s">
        <v>163</v>
      </c>
      <c r="D501" s="162" t="s">
        <v>1231</v>
      </c>
      <c r="E501" s="294" t="s">
        <v>961</v>
      </c>
      <c r="F501" s="294"/>
      <c r="G501" s="163" t="s">
        <v>1171</v>
      </c>
      <c r="H501" s="166">
        <v>0.1</v>
      </c>
      <c r="I501" s="165">
        <v>4.2300000000000004</v>
      </c>
      <c r="J501" s="165">
        <v>0.42</v>
      </c>
      <c r="K501" s="137"/>
    </row>
    <row r="502" spans="1:11" x14ac:dyDescent="0.2">
      <c r="A502" s="162" t="s">
        <v>958</v>
      </c>
      <c r="B502" s="164" t="s">
        <v>1232</v>
      </c>
      <c r="C502" s="162" t="s">
        <v>674</v>
      </c>
      <c r="D502" s="162" t="s">
        <v>1233</v>
      </c>
      <c r="E502" s="294" t="s">
        <v>961</v>
      </c>
      <c r="F502" s="294"/>
      <c r="G502" s="163" t="s">
        <v>113</v>
      </c>
      <c r="H502" s="166">
        <v>1</v>
      </c>
      <c r="I502" s="165">
        <v>0.62</v>
      </c>
      <c r="J502" s="165">
        <v>0.62</v>
      </c>
      <c r="K502" s="137"/>
    </row>
    <row r="503" spans="1:11" x14ac:dyDescent="0.2">
      <c r="A503" s="167"/>
      <c r="B503" s="167"/>
      <c r="C503" s="167"/>
      <c r="D503" s="167"/>
      <c r="E503" s="167" t="s">
        <v>945</v>
      </c>
      <c r="F503" s="168">
        <v>51.637647100000002</v>
      </c>
      <c r="G503" s="167" t="s">
        <v>946</v>
      </c>
      <c r="H503" s="168">
        <v>58.09</v>
      </c>
      <c r="I503" s="167" t="s">
        <v>947</v>
      </c>
      <c r="J503" s="168">
        <v>109.73</v>
      </c>
      <c r="K503" s="137"/>
    </row>
    <row r="504" spans="1:11" ht="15" thickBot="1" x14ac:dyDescent="0.25">
      <c r="A504" s="167"/>
      <c r="B504" s="167"/>
      <c r="C504" s="167"/>
      <c r="D504" s="167"/>
      <c r="E504" s="167" t="s">
        <v>948</v>
      </c>
      <c r="F504" s="168">
        <v>96.17</v>
      </c>
      <c r="G504" s="167"/>
      <c r="H504" s="293" t="s">
        <v>949</v>
      </c>
      <c r="I504" s="293"/>
      <c r="J504" s="168">
        <v>569.02</v>
      </c>
      <c r="K504" s="137"/>
    </row>
    <row r="505" spans="1:11" ht="15" thickTop="1" x14ac:dyDescent="0.2">
      <c r="A505" s="156"/>
      <c r="B505" s="156"/>
      <c r="C505" s="156"/>
      <c r="D505" s="156"/>
      <c r="E505" s="156"/>
      <c r="F505" s="156"/>
      <c r="G505" s="156"/>
      <c r="H505" s="156"/>
      <c r="I505" s="156"/>
      <c r="J505" s="156"/>
      <c r="K505" s="137"/>
    </row>
    <row r="506" spans="1:11" ht="15" x14ac:dyDescent="0.2">
      <c r="A506" s="148" t="s">
        <v>1579</v>
      </c>
      <c r="B506" s="150" t="s">
        <v>2</v>
      </c>
      <c r="C506" s="148" t="s">
        <v>154</v>
      </c>
      <c r="D506" s="148" t="s">
        <v>3</v>
      </c>
      <c r="E506" s="196" t="s">
        <v>175</v>
      </c>
      <c r="F506" s="196"/>
      <c r="G506" s="149" t="s">
        <v>155</v>
      </c>
      <c r="H506" s="150" t="s">
        <v>4</v>
      </c>
      <c r="I506" s="150" t="s">
        <v>156</v>
      </c>
      <c r="J506" s="150" t="s">
        <v>138</v>
      </c>
      <c r="K506" s="137"/>
    </row>
    <row r="507" spans="1:11" ht="25.5" x14ac:dyDescent="0.2">
      <c r="A507" s="151" t="s">
        <v>943</v>
      </c>
      <c r="B507" s="153" t="s">
        <v>1580</v>
      </c>
      <c r="C507" s="151" t="s">
        <v>159</v>
      </c>
      <c r="D507" s="151" t="s">
        <v>1581</v>
      </c>
      <c r="E507" s="291" t="s">
        <v>211</v>
      </c>
      <c r="F507" s="291"/>
      <c r="G507" s="152" t="s">
        <v>216</v>
      </c>
      <c r="H507" s="155">
        <v>1</v>
      </c>
      <c r="I507" s="154">
        <v>67.67</v>
      </c>
      <c r="J507" s="154">
        <v>67.67</v>
      </c>
      <c r="K507" s="137"/>
    </row>
    <row r="508" spans="1:11" ht="25.5" x14ac:dyDescent="0.2">
      <c r="A508" s="157" t="s">
        <v>944</v>
      </c>
      <c r="B508" s="159" t="s">
        <v>950</v>
      </c>
      <c r="C508" s="157" t="s">
        <v>163</v>
      </c>
      <c r="D508" s="157" t="s">
        <v>951</v>
      </c>
      <c r="E508" s="292" t="s">
        <v>725</v>
      </c>
      <c r="F508" s="292"/>
      <c r="G508" s="158" t="s">
        <v>113</v>
      </c>
      <c r="H508" s="161">
        <v>0.23</v>
      </c>
      <c r="I508" s="160">
        <v>15.35</v>
      </c>
      <c r="J508" s="160">
        <v>3.53</v>
      </c>
      <c r="K508" s="137"/>
    </row>
    <row r="509" spans="1:11" x14ac:dyDescent="0.2">
      <c r="A509" s="162" t="s">
        <v>958</v>
      </c>
      <c r="B509" s="164" t="s">
        <v>2349</v>
      </c>
      <c r="C509" s="162" t="s">
        <v>674</v>
      </c>
      <c r="D509" s="162" t="s">
        <v>675</v>
      </c>
      <c r="E509" s="294" t="s">
        <v>961</v>
      </c>
      <c r="F509" s="294"/>
      <c r="G509" s="163" t="s">
        <v>216</v>
      </c>
      <c r="H509" s="166">
        <v>1</v>
      </c>
      <c r="I509" s="165">
        <v>64.14</v>
      </c>
      <c r="J509" s="165">
        <v>64.14</v>
      </c>
      <c r="K509" s="137"/>
    </row>
    <row r="510" spans="1:11" x14ac:dyDescent="0.2">
      <c r="A510" s="167"/>
      <c r="B510" s="167"/>
      <c r="C510" s="167"/>
      <c r="D510" s="167"/>
      <c r="E510" s="167" t="s">
        <v>945</v>
      </c>
      <c r="F510" s="168">
        <v>1.1623529411764706</v>
      </c>
      <c r="G510" s="167" t="s">
        <v>946</v>
      </c>
      <c r="H510" s="168">
        <v>1.31</v>
      </c>
      <c r="I510" s="167" t="s">
        <v>947</v>
      </c>
      <c r="J510" s="168">
        <v>2.4700000000000002</v>
      </c>
      <c r="K510" s="137"/>
    </row>
    <row r="511" spans="1:11" ht="15" thickBot="1" x14ac:dyDescent="0.25">
      <c r="A511" s="167"/>
      <c r="B511" s="167"/>
      <c r="C511" s="167"/>
      <c r="D511" s="167"/>
      <c r="E511" s="167" t="s">
        <v>948</v>
      </c>
      <c r="F511" s="168">
        <v>13.76</v>
      </c>
      <c r="G511" s="167"/>
      <c r="H511" s="293" t="s">
        <v>949</v>
      </c>
      <c r="I511" s="293"/>
      <c r="J511" s="168">
        <v>81.430000000000007</v>
      </c>
      <c r="K511" s="137"/>
    </row>
    <row r="512" spans="1:11" ht="15" thickTop="1" x14ac:dyDescent="0.2">
      <c r="A512" s="156"/>
      <c r="B512" s="156"/>
      <c r="C512" s="156"/>
      <c r="D512" s="156"/>
      <c r="E512" s="156"/>
      <c r="F512" s="156"/>
      <c r="G512" s="156"/>
      <c r="H512" s="156"/>
      <c r="I512" s="156"/>
      <c r="J512" s="156"/>
      <c r="K512" s="137"/>
    </row>
    <row r="513" spans="1:11" ht="15" x14ac:dyDescent="0.2">
      <c r="A513" s="148" t="s">
        <v>302</v>
      </c>
      <c r="B513" s="150" t="s">
        <v>2</v>
      </c>
      <c r="C513" s="148" t="s">
        <v>154</v>
      </c>
      <c r="D513" s="148" t="s">
        <v>3</v>
      </c>
      <c r="E513" s="196" t="s">
        <v>175</v>
      </c>
      <c r="F513" s="196"/>
      <c r="G513" s="149" t="s">
        <v>155</v>
      </c>
      <c r="H513" s="150" t="s">
        <v>4</v>
      </c>
      <c r="I513" s="150" t="s">
        <v>156</v>
      </c>
      <c r="J513" s="150" t="s">
        <v>138</v>
      </c>
      <c r="K513" s="137"/>
    </row>
    <row r="514" spans="1:11" ht="25.5" x14ac:dyDescent="0.2">
      <c r="A514" s="151" t="s">
        <v>943</v>
      </c>
      <c r="B514" s="153" t="s">
        <v>686</v>
      </c>
      <c r="C514" s="151" t="s">
        <v>159</v>
      </c>
      <c r="D514" s="151" t="s">
        <v>687</v>
      </c>
      <c r="E514" s="291" t="s">
        <v>725</v>
      </c>
      <c r="F514" s="291"/>
      <c r="G514" s="152" t="s">
        <v>285</v>
      </c>
      <c r="H514" s="155">
        <v>1</v>
      </c>
      <c r="I514" s="154">
        <v>406.34</v>
      </c>
      <c r="J514" s="154">
        <v>406.34</v>
      </c>
      <c r="K514" s="137"/>
    </row>
    <row r="515" spans="1:11" ht="51" x14ac:dyDescent="0.2">
      <c r="A515" s="157" t="s">
        <v>944</v>
      </c>
      <c r="B515" s="159" t="s">
        <v>1234</v>
      </c>
      <c r="C515" s="157" t="s">
        <v>163</v>
      </c>
      <c r="D515" s="157" t="s">
        <v>1235</v>
      </c>
      <c r="E515" s="292" t="s">
        <v>725</v>
      </c>
      <c r="F515" s="292"/>
      <c r="G515" s="158" t="s">
        <v>240</v>
      </c>
      <c r="H515" s="161">
        <v>0.3</v>
      </c>
      <c r="I515" s="160">
        <v>387.44</v>
      </c>
      <c r="J515" s="160">
        <v>116.23</v>
      </c>
      <c r="K515" s="137"/>
    </row>
    <row r="516" spans="1:11" ht="25.5" x14ac:dyDescent="0.2">
      <c r="A516" s="157" t="s">
        <v>944</v>
      </c>
      <c r="B516" s="159" t="s">
        <v>1035</v>
      </c>
      <c r="C516" s="157" t="s">
        <v>163</v>
      </c>
      <c r="D516" s="157" t="s">
        <v>1036</v>
      </c>
      <c r="E516" s="292" t="s">
        <v>725</v>
      </c>
      <c r="F516" s="292"/>
      <c r="G516" s="158" t="s">
        <v>113</v>
      </c>
      <c r="H516" s="161">
        <v>6</v>
      </c>
      <c r="I516" s="160">
        <v>19.850000000000001</v>
      </c>
      <c r="J516" s="160">
        <v>119.1</v>
      </c>
      <c r="K516" s="137"/>
    </row>
    <row r="517" spans="1:11" ht="25.5" x14ac:dyDescent="0.2">
      <c r="A517" s="157" t="s">
        <v>944</v>
      </c>
      <c r="B517" s="159" t="s">
        <v>950</v>
      </c>
      <c r="C517" s="157" t="s">
        <v>163</v>
      </c>
      <c r="D517" s="157" t="s">
        <v>951</v>
      </c>
      <c r="E517" s="292" t="s">
        <v>725</v>
      </c>
      <c r="F517" s="292"/>
      <c r="G517" s="158" t="s">
        <v>113</v>
      </c>
      <c r="H517" s="161">
        <v>6</v>
      </c>
      <c r="I517" s="160">
        <v>15.35</v>
      </c>
      <c r="J517" s="160">
        <v>92.1</v>
      </c>
      <c r="K517" s="137"/>
    </row>
    <row r="518" spans="1:11" ht="38.25" x14ac:dyDescent="0.2">
      <c r="A518" s="162" t="s">
        <v>958</v>
      </c>
      <c r="B518" s="164" t="s">
        <v>1236</v>
      </c>
      <c r="C518" s="162" t="s">
        <v>163</v>
      </c>
      <c r="D518" s="162" t="s">
        <v>1237</v>
      </c>
      <c r="E518" s="294" t="s">
        <v>961</v>
      </c>
      <c r="F518" s="294"/>
      <c r="G518" s="163" t="s">
        <v>240</v>
      </c>
      <c r="H518" s="166">
        <v>1.1000000000000001</v>
      </c>
      <c r="I518" s="165">
        <v>71.739999999999995</v>
      </c>
      <c r="J518" s="165">
        <v>78.91</v>
      </c>
      <c r="K518" s="137"/>
    </row>
    <row r="519" spans="1:11" x14ac:dyDescent="0.2">
      <c r="A519" s="167"/>
      <c r="B519" s="167"/>
      <c r="C519" s="167"/>
      <c r="D519" s="167"/>
      <c r="E519" s="167" t="s">
        <v>945</v>
      </c>
      <c r="F519" s="168">
        <v>83.312941176470588</v>
      </c>
      <c r="G519" s="167" t="s">
        <v>946</v>
      </c>
      <c r="H519" s="168">
        <v>93.73</v>
      </c>
      <c r="I519" s="167" t="s">
        <v>947</v>
      </c>
      <c r="J519" s="168">
        <v>177.04000000000002</v>
      </c>
      <c r="K519" s="137"/>
    </row>
    <row r="520" spans="1:11" ht="15" thickBot="1" x14ac:dyDescent="0.25">
      <c r="A520" s="167"/>
      <c r="B520" s="167"/>
      <c r="C520" s="167"/>
      <c r="D520" s="167"/>
      <c r="E520" s="167" t="s">
        <v>948</v>
      </c>
      <c r="F520" s="168">
        <v>82.64</v>
      </c>
      <c r="G520" s="167"/>
      <c r="H520" s="293" t="s">
        <v>949</v>
      </c>
      <c r="I520" s="293"/>
      <c r="J520" s="168">
        <v>488.98</v>
      </c>
      <c r="K520" s="137"/>
    </row>
    <row r="521" spans="1:11" ht="15" thickTop="1" x14ac:dyDescent="0.2">
      <c r="A521" s="156"/>
      <c r="B521" s="156"/>
      <c r="C521" s="156"/>
      <c r="D521" s="156"/>
      <c r="E521" s="156"/>
      <c r="F521" s="156"/>
      <c r="G521" s="156"/>
      <c r="H521" s="156"/>
      <c r="I521" s="156"/>
      <c r="J521" s="156"/>
      <c r="K521" s="137"/>
    </row>
    <row r="522" spans="1:11" ht="15" x14ac:dyDescent="0.2">
      <c r="A522" s="148" t="s">
        <v>356</v>
      </c>
      <c r="B522" s="150" t="s">
        <v>2</v>
      </c>
      <c r="C522" s="148" t="s">
        <v>154</v>
      </c>
      <c r="D522" s="148" t="s">
        <v>3</v>
      </c>
      <c r="E522" s="196" t="s">
        <v>175</v>
      </c>
      <c r="F522" s="196"/>
      <c r="G522" s="149" t="s">
        <v>155</v>
      </c>
      <c r="H522" s="150" t="s">
        <v>4</v>
      </c>
      <c r="I522" s="150" t="s">
        <v>156</v>
      </c>
      <c r="J522" s="150" t="s">
        <v>138</v>
      </c>
      <c r="K522" s="137"/>
    </row>
    <row r="523" spans="1:11" ht="38.25" x14ac:dyDescent="0.2">
      <c r="A523" s="151" t="s">
        <v>943</v>
      </c>
      <c r="B523" s="153" t="s">
        <v>694</v>
      </c>
      <c r="C523" s="151" t="s">
        <v>159</v>
      </c>
      <c r="D523" s="151" t="s">
        <v>695</v>
      </c>
      <c r="E523" s="291" t="s">
        <v>725</v>
      </c>
      <c r="F523" s="291"/>
      <c r="G523" s="152" t="s">
        <v>254</v>
      </c>
      <c r="H523" s="155">
        <v>1</v>
      </c>
      <c r="I523" s="154">
        <v>286.61</v>
      </c>
      <c r="J523" s="154">
        <v>286.61</v>
      </c>
      <c r="K523" s="137"/>
    </row>
    <row r="524" spans="1:11" ht="25.5" x14ac:dyDescent="0.2">
      <c r="A524" s="157" t="s">
        <v>944</v>
      </c>
      <c r="B524" s="159" t="s">
        <v>1035</v>
      </c>
      <c r="C524" s="157" t="s">
        <v>163</v>
      </c>
      <c r="D524" s="157" t="s">
        <v>1036</v>
      </c>
      <c r="E524" s="292" t="s">
        <v>725</v>
      </c>
      <c r="F524" s="292"/>
      <c r="G524" s="158" t="s">
        <v>113</v>
      </c>
      <c r="H524" s="161">
        <v>1</v>
      </c>
      <c r="I524" s="160">
        <v>19.850000000000001</v>
      </c>
      <c r="J524" s="160">
        <v>19.850000000000001</v>
      </c>
      <c r="K524" s="137"/>
    </row>
    <row r="525" spans="1:11" ht="25.5" x14ac:dyDescent="0.2">
      <c r="A525" s="157" t="s">
        <v>944</v>
      </c>
      <c r="B525" s="159" t="s">
        <v>950</v>
      </c>
      <c r="C525" s="157" t="s">
        <v>163</v>
      </c>
      <c r="D525" s="157" t="s">
        <v>951</v>
      </c>
      <c r="E525" s="292" t="s">
        <v>725</v>
      </c>
      <c r="F525" s="292"/>
      <c r="G525" s="158" t="s">
        <v>113</v>
      </c>
      <c r="H525" s="161">
        <v>1.2</v>
      </c>
      <c r="I525" s="160">
        <v>15.35</v>
      </c>
      <c r="J525" s="160">
        <v>18.420000000000002</v>
      </c>
      <c r="K525" s="137"/>
    </row>
    <row r="526" spans="1:11" x14ac:dyDescent="0.2">
      <c r="A526" s="162" t="s">
        <v>958</v>
      </c>
      <c r="B526" s="164" t="s">
        <v>1238</v>
      </c>
      <c r="C526" s="162" t="s">
        <v>259</v>
      </c>
      <c r="D526" s="162" t="s">
        <v>1239</v>
      </c>
      <c r="E526" s="294" t="s">
        <v>961</v>
      </c>
      <c r="F526" s="294"/>
      <c r="G526" s="163" t="s">
        <v>1043</v>
      </c>
      <c r="H526" s="166">
        <v>2.5</v>
      </c>
      <c r="I526" s="165">
        <v>10.97</v>
      </c>
      <c r="J526" s="165">
        <v>27.42</v>
      </c>
      <c r="K526" s="137"/>
    </row>
    <row r="527" spans="1:11" ht="25.5" x14ac:dyDescent="0.2">
      <c r="A527" s="162" t="s">
        <v>958</v>
      </c>
      <c r="B527" s="164" t="s">
        <v>1240</v>
      </c>
      <c r="C527" s="162" t="s">
        <v>163</v>
      </c>
      <c r="D527" s="162" t="s">
        <v>1241</v>
      </c>
      <c r="E527" s="294" t="s">
        <v>961</v>
      </c>
      <c r="F527" s="294"/>
      <c r="G527" s="163" t="s">
        <v>227</v>
      </c>
      <c r="H527" s="166">
        <v>2.4</v>
      </c>
      <c r="I527" s="165">
        <v>27.47</v>
      </c>
      <c r="J527" s="165">
        <v>65.92</v>
      </c>
      <c r="K527" s="137"/>
    </row>
    <row r="528" spans="1:11" ht="25.5" x14ac:dyDescent="0.2">
      <c r="A528" s="162" t="s">
        <v>958</v>
      </c>
      <c r="B528" s="164" t="s">
        <v>1242</v>
      </c>
      <c r="C528" s="162" t="s">
        <v>259</v>
      </c>
      <c r="D528" s="162" t="s">
        <v>1243</v>
      </c>
      <c r="E528" s="294" t="s">
        <v>1244</v>
      </c>
      <c r="F528" s="294"/>
      <c r="G528" s="163" t="s">
        <v>243</v>
      </c>
      <c r="H528" s="166">
        <v>1</v>
      </c>
      <c r="I528" s="165">
        <v>155</v>
      </c>
      <c r="J528" s="165">
        <v>155</v>
      </c>
      <c r="K528" s="137"/>
    </row>
    <row r="529" spans="1:11" x14ac:dyDescent="0.2">
      <c r="A529" s="167"/>
      <c r="B529" s="167"/>
      <c r="C529" s="167"/>
      <c r="D529" s="167"/>
      <c r="E529" s="167" t="s">
        <v>945</v>
      </c>
      <c r="F529" s="168">
        <v>13.204705882352942</v>
      </c>
      <c r="G529" s="167" t="s">
        <v>946</v>
      </c>
      <c r="H529" s="168">
        <v>14.86</v>
      </c>
      <c r="I529" s="167" t="s">
        <v>947</v>
      </c>
      <c r="J529" s="168">
        <v>28.06</v>
      </c>
      <c r="K529" s="137"/>
    </row>
    <row r="530" spans="1:11" ht="15" thickBot="1" x14ac:dyDescent="0.25">
      <c r="A530" s="167"/>
      <c r="B530" s="167"/>
      <c r="C530" s="167"/>
      <c r="D530" s="167"/>
      <c r="E530" s="167" t="s">
        <v>948</v>
      </c>
      <c r="F530" s="168">
        <v>58.29</v>
      </c>
      <c r="G530" s="167"/>
      <c r="H530" s="293" t="s">
        <v>949</v>
      </c>
      <c r="I530" s="293"/>
      <c r="J530" s="168">
        <v>344.9</v>
      </c>
      <c r="K530" s="137"/>
    </row>
    <row r="531" spans="1:11" ht="15" thickTop="1" x14ac:dyDescent="0.2">
      <c r="A531" s="156"/>
      <c r="B531" s="156"/>
      <c r="C531" s="156"/>
      <c r="D531" s="156"/>
      <c r="E531" s="156"/>
      <c r="F531" s="156"/>
      <c r="G531" s="156"/>
      <c r="H531" s="156"/>
      <c r="I531" s="156"/>
      <c r="J531" s="156"/>
      <c r="K531" s="137"/>
    </row>
    <row r="532" spans="1:11" ht="15" x14ac:dyDescent="0.2">
      <c r="A532" s="148" t="s">
        <v>426</v>
      </c>
      <c r="B532" s="150" t="s">
        <v>2</v>
      </c>
      <c r="C532" s="148" t="s">
        <v>154</v>
      </c>
      <c r="D532" s="148" t="s">
        <v>3</v>
      </c>
      <c r="E532" s="196" t="s">
        <v>175</v>
      </c>
      <c r="F532" s="196"/>
      <c r="G532" s="149" t="s">
        <v>155</v>
      </c>
      <c r="H532" s="150" t="s">
        <v>4</v>
      </c>
      <c r="I532" s="150" t="s">
        <v>156</v>
      </c>
      <c r="J532" s="150" t="s">
        <v>138</v>
      </c>
      <c r="K532" s="137"/>
    </row>
    <row r="533" spans="1:11" ht="25.5" x14ac:dyDescent="0.2">
      <c r="A533" s="151" t="s">
        <v>943</v>
      </c>
      <c r="B533" s="153" t="s">
        <v>696</v>
      </c>
      <c r="C533" s="151" t="s">
        <v>159</v>
      </c>
      <c r="D533" s="151" t="s">
        <v>697</v>
      </c>
      <c r="E533" s="291" t="s">
        <v>725</v>
      </c>
      <c r="F533" s="291"/>
      <c r="G533" s="152" t="s">
        <v>254</v>
      </c>
      <c r="H533" s="155">
        <v>1</v>
      </c>
      <c r="I533" s="154">
        <v>757.16</v>
      </c>
      <c r="J533" s="154">
        <v>757.16</v>
      </c>
      <c r="K533" s="137"/>
    </row>
    <row r="534" spans="1:11" ht="38.25" x14ac:dyDescent="0.2">
      <c r="A534" s="157" t="s">
        <v>944</v>
      </c>
      <c r="B534" s="159" t="s">
        <v>1245</v>
      </c>
      <c r="C534" s="157" t="s">
        <v>163</v>
      </c>
      <c r="D534" s="157" t="s">
        <v>1246</v>
      </c>
      <c r="E534" s="292" t="s">
        <v>725</v>
      </c>
      <c r="F534" s="292"/>
      <c r="G534" s="158" t="s">
        <v>240</v>
      </c>
      <c r="H534" s="161">
        <v>3.0000000000000001E-3</v>
      </c>
      <c r="I534" s="160">
        <v>452.83</v>
      </c>
      <c r="J534" s="160">
        <v>1.35</v>
      </c>
      <c r="K534" s="137"/>
    </row>
    <row r="535" spans="1:11" ht="25.5" x14ac:dyDescent="0.2">
      <c r="A535" s="157" t="s">
        <v>944</v>
      </c>
      <c r="B535" s="159" t="s">
        <v>1035</v>
      </c>
      <c r="C535" s="157" t="s">
        <v>163</v>
      </c>
      <c r="D535" s="157" t="s">
        <v>1036</v>
      </c>
      <c r="E535" s="292" t="s">
        <v>725</v>
      </c>
      <c r="F535" s="292"/>
      <c r="G535" s="158" t="s">
        <v>113</v>
      </c>
      <c r="H535" s="161">
        <v>1</v>
      </c>
      <c r="I535" s="160">
        <v>19.850000000000001</v>
      </c>
      <c r="J535" s="160">
        <v>19.850000000000001</v>
      </c>
      <c r="K535" s="147"/>
    </row>
    <row r="536" spans="1:11" ht="25.5" x14ac:dyDescent="0.2">
      <c r="A536" s="157" t="s">
        <v>944</v>
      </c>
      <c r="B536" s="159" t="s">
        <v>950</v>
      </c>
      <c r="C536" s="157" t="s">
        <v>163</v>
      </c>
      <c r="D536" s="157" t="s">
        <v>951</v>
      </c>
      <c r="E536" s="292" t="s">
        <v>725</v>
      </c>
      <c r="F536" s="292"/>
      <c r="G536" s="158" t="s">
        <v>113</v>
      </c>
      <c r="H536" s="161">
        <v>1.5</v>
      </c>
      <c r="I536" s="160">
        <v>15.35</v>
      </c>
      <c r="J536" s="160">
        <v>23.02</v>
      </c>
      <c r="K536" s="147"/>
    </row>
    <row r="537" spans="1:11" ht="25.5" x14ac:dyDescent="0.2">
      <c r="A537" s="162" t="s">
        <v>958</v>
      </c>
      <c r="B537" s="164" t="s">
        <v>1247</v>
      </c>
      <c r="C537" s="162" t="s">
        <v>259</v>
      </c>
      <c r="D537" s="162" t="s">
        <v>1248</v>
      </c>
      <c r="E537" s="294" t="s">
        <v>961</v>
      </c>
      <c r="F537" s="294"/>
      <c r="G537" s="163" t="s">
        <v>474</v>
      </c>
      <c r="H537" s="166">
        <v>1</v>
      </c>
      <c r="I537" s="165">
        <v>55.52</v>
      </c>
      <c r="J537" s="165">
        <v>55.52</v>
      </c>
      <c r="K537" s="147"/>
    </row>
    <row r="538" spans="1:11" ht="38.25" x14ac:dyDescent="0.2">
      <c r="A538" s="162" t="s">
        <v>958</v>
      </c>
      <c r="B538" s="164" t="s">
        <v>1249</v>
      </c>
      <c r="C538" s="162" t="s">
        <v>259</v>
      </c>
      <c r="D538" s="162" t="s">
        <v>1250</v>
      </c>
      <c r="E538" s="294" t="s">
        <v>961</v>
      </c>
      <c r="F538" s="294"/>
      <c r="G538" s="163" t="s">
        <v>243</v>
      </c>
      <c r="H538" s="166">
        <v>1</v>
      </c>
      <c r="I538" s="165">
        <v>657.42</v>
      </c>
      <c r="J538" s="165">
        <v>657.42</v>
      </c>
      <c r="K538" s="147"/>
    </row>
    <row r="539" spans="1:11" x14ac:dyDescent="0.2">
      <c r="A539" s="167"/>
      <c r="B539" s="167"/>
      <c r="C539" s="167"/>
      <c r="D539" s="167"/>
      <c r="E539" s="167" t="s">
        <v>945</v>
      </c>
      <c r="F539" s="168">
        <v>14.795294117647058</v>
      </c>
      <c r="G539" s="167" t="s">
        <v>946</v>
      </c>
      <c r="H539" s="168">
        <v>16.64</v>
      </c>
      <c r="I539" s="167" t="s">
        <v>947</v>
      </c>
      <c r="J539" s="168">
        <v>31.44</v>
      </c>
      <c r="K539" s="147"/>
    </row>
    <row r="540" spans="1:11" ht="15" thickBot="1" x14ac:dyDescent="0.25">
      <c r="A540" s="167"/>
      <c r="B540" s="167"/>
      <c r="C540" s="167"/>
      <c r="D540" s="167"/>
      <c r="E540" s="167" t="s">
        <v>948</v>
      </c>
      <c r="F540" s="168">
        <v>154</v>
      </c>
      <c r="G540" s="167"/>
      <c r="H540" s="293" t="s">
        <v>949</v>
      </c>
      <c r="I540" s="293"/>
      <c r="J540" s="168">
        <v>911.16</v>
      </c>
      <c r="K540" s="147"/>
    </row>
    <row r="541" spans="1:11" ht="15" thickTop="1" x14ac:dyDescent="0.2">
      <c r="A541" s="156"/>
      <c r="B541" s="156"/>
      <c r="C541" s="156"/>
      <c r="D541" s="156"/>
      <c r="E541" s="156"/>
      <c r="F541" s="156"/>
      <c r="G541" s="156"/>
      <c r="H541" s="156"/>
      <c r="I541" s="156"/>
      <c r="J541" s="156"/>
      <c r="K541" s="147"/>
    </row>
    <row r="542" spans="1:11" ht="15" x14ac:dyDescent="0.2">
      <c r="A542" s="148" t="s">
        <v>541</v>
      </c>
      <c r="B542" s="150" t="s">
        <v>2</v>
      </c>
      <c r="C542" s="148" t="s">
        <v>154</v>
      </c>
      <c r="D542" s="148" t="s">
        <v>3</v>
      </c>
      <c r="E542" s="196" t="s">
        <v>175</v>
      </c>
      <c r="F542" s="196"/>
      <c r="G542" s="149" t="s">
        <v>155</v>
      </c>
      <c r="H542" s="150" t="s">
        <v>4</v>
      </c>
      <c r="I542" s="150" t="s">
        <v>156</v>
      </c>
      <c r="J542" s="150" t="s">
        <v>138</v>
      </c>
      <c r="K542" s="147"/>
    </row>
    <row r="543" spans="1:11" ht="51" x14ac:dyDescent="0.2">
      <c r="A543" s="151" t="s">
        <v>943</v>
      </c>
      <c r="B543" s="153" t="s">
        <v>704</v>
      </c>
      <c r="C543" s="151" t="s">
        <v>159</v>
      </c>
      <c r="D543" s="151" t="s">
        <v>705</v>
      </c>
      <c r="E543" s="291">
        <v>126</v>
      </c>
      <c r="F543" s="291"/>
      <c r="G543" s="152" t="s">
        <v>243</v>
      </c>
      <c r="H543" s="155">
        <v>1</v>
      </c>
      <c r="I543" s="154">
        <v>484.81</v>
      </c>
      <c r="J543" s="154">
        <v>484.81</v>
      </c>
      <c r="K543" s="147"/>
    </row>
    <row r="544" spans="1:11" ht="25.5" x14ac:dyDescent="0.2">
      <c r="A544" s="157" t="s">
        <v>944</v>
      </c>
      <c r="B544" s="159" t="s">
        <v>1035</v>
      </c>
      <c r="C544" s="157" t="s">
        <v>163</v>
      </c>
      <c r="D544" s="157" t="s">
        <v>1036</v>
      </c>
      <c r="E544" s="292" t="s">
        <v>725</v>
      </c>
      <c r="F544" s="292"/>
      <c r="G544" s="158" t="s">
        <v>113</v>
      </c>
      <c r="H544" s="161">
        <v>1</v>
      </c>
      <c r="I544" s="160">
        <v>19.850000000000001</v>
      </c>
      <c r="J544" s="160">
        <v>19.850000000000001</v>
      </c>
      <c r="K544" s="147"/>
    </row>
    <row r="545" spans="1:11" ht="25.5" x14ac:dyDescent="0.2">
      <c r="A545" s="157" t="s">
        <v>944</v>
      </c>
      <c r="B545" s="159" t="s">
        <v>950</v>
      </c>
      <c r="C545" s="157" t="s">
        <v>163</v>
      </c>
      <c r="D545" s="157" t="s">
        <v>951</v>
      </c>
      <c r="E545" s="292" t="s">
        <v>725</v>
      </c>
      <c r="F545" s="292"/>
      <c r="G545" s="158" t="s">
        <v>113</v>
      </c>
      <c r="H545" s="161">
        <v>0.4</v>
      </c>
      <c r="I545" s="160">
        <v>15.35</v>
      </c>
      <c r="J545" s="160">
        <v>6.14</v>
      </c>
      <c r="K545" s="147"/>
    </row>
    <row r="546" spans="1:11" ht="38.25" x14ac:dyDescent="0.2">
      <c r="A546" s="162" t="s">
        <v>958</v>
      </c>
      <c r="B546" s="164" t="s">
        <v>1251</v>
      </c>
      <c r="C546" s="162" t="s">
        <v>259</v>
      </c>
      <c r="D546" s="162" t="s">
        <v>1252</v>
      </c>
      <c r="E546" s="294" t="s">
        <v>1244</v>
      </c>
      <c r="F546" s="294"/>
      <c r="G546" s="163" t="s">
        <v>243</v>
      </c>
      <c r="H546" s="166">
        <v>1</v>
      </c>
      <c r="I546" s="165">
        <v>458.82</v>
      </c>
      <c r="J546" s="165">
        <v>458.82</v>
      </c>
      <c r="K546" s="147"/>
    </row>
    <row r="547" spans="1:11" x14ac:dyDescent="0.2">
      <c r="A547" s="167"/>
      <c r="B547" s="167"/>
      <c r="C547" s="167"/>
      <c r="D547" s="167"/>
      <c r="E547" s="167" t="s">
        <v>945</v>
      </c>
      <c r="F547" s="168">
        <v>9.1529411764705877</v>
      </c>
      <c r="G547" s="167" t="s">
        <v>946</v>
      </c>
      <c r="H547" s="168">
        <v>10.3</v>
      </c>
      <c r="I547" s="167" t="s">
        <v>947</v>
      </c>
      <c r="J547" s="168">
        <v>19.45</v>
      </c>
      <c r="K547" s="147"/>
    </row>
    <row r="548" spans="1:11" ht="15" thickBot="1" x14ac:dyDescent="0.25">
      <c r="A548" s="167"/>
      <c r="B548" s="167"/>
      <c r="C548" s="167"/>
      <c r="D548" s="167"/>
      <c r="E548" s="167" t="s">
        <v>948</v>
      </c>
      <c r="F548" s="168">
        <v>98.61</v>
      </c>
      <c r="G548" s="167"/>
      <c r="H548" s="293" t="s">
        <v>949</v>
      </c>
      <c r="I548" s="293"/>
      <c r="J548" s="168">
        <v>583.41999999999996</v>
      </c>
      <c r="K548" s="147"/>
    </row>
    <row r="549" spans="1:11" ht="15" thickTop="1" x14ac:dyDescent="0.2">
      <c r="A549" s="156"/>
      <c r="B549" s="156"/>
      <c r="C549" s="156"/>
      <c r="D549" s="156"/>
      <c r="E549" s="156"/>
      <c r="F549" s="156"/>
      <c r="G549" s="156"/>
      <c r="H549" s="156"/>
      <c r="I549" s="156"/>
      <c r="J549" s="156"/>
      <c r="K549" s="147"/>
    </row>
    <row r="550" spans="1:11" ht="15" x14ac:dyDescent="0.25">
      <c r="A550" s="295" t="s">
        <v>1253</v>
      </c>
      <c r="B550" s="296"/>
      <c r="C550" s="296"/>
      <c r="D550" s="296"/>
      <c r="E550" s="296"/>
      <c r="F550" s="296"/>
      <c r="G550" s="296"/>
      <c r="H550" s="296"/>
      <c r="I550" s="296"/>
      <c r="J550" s="296"/>
      <c r="K550" s="296"/>
    </row>
    <row r="551" spans="1:11" ht="15" x14ac:dyDescent="0.2">
      <c r="A551" s="148"/>
      <c r="B551" s="150" t="s">
        <v>2</v>
      </c>
      <c r="C551" s="148" t="s">
        <v>154</v>
      </c>
      <c r="D551" s="148" t="s">
        <v>3</v>
      </c>
      <c r="E551" s="196" t="s">
        <v>175</v>
      </c>
      <c r="F551" s="196"/>
      <c r="G551" s="149" t="s">
        <v>155</v>
      </c>
      <c r="H551" s="150" t="s">
        <v>4</v>
      </c>
      <c r="I551" s="150" t="s">
        <v>156</v>
      </c>
      <c r="J551" s="150" t="s">
        <v>138</v>
      </c>
      <c r="K551" s="137"/>
    </row>
    <row r="552" spans="1:11" ht="25.5" x14ac:dyDescent="0.2">
      <c r="A552" s="151" t="s">
        <v>943</v>
      </c>
      <c r="B552" s="153" t="s">
        <v>1062</v>
      </c>
      <c r="C552" s="151" t="s">
        <v>159</v>
      </c>
      <c r="D552" s="151" t="s">
        <v>1063</v>
      </c>
      <c r="E552" s="291">
        <v>45</v>
      </c>
      <c r="F552" s="291"/>
      <c r="G552" s="152" t="s">
        <v>243</v>
      </c>
      <c r="H552" s="155">
        <v>1</v>
      </c>
      <c r="I552" s="154">
        <v>22.38</v>
      </c>
      <c r="J552" s="154">
        <v>22.38</v>
      </c>
      <c r="K552" s="137"/>
    </row>
    <row r="553" spans="1:11" ht="25.5" x14ac:dyDescent="0.2">
      <c r="A553" s="157" t="s">
        <v>944</v>
      </c>
      <c r="B553" s="159" t="s">
        <v>950</v>
      </c>
      <c r="C553" s="157" t="s">
        <v>163</v>
      </c>
      <c r="D553" s="157" t="s">
        <v>951</v>
      </c>
      <c r="E553" s="292" t="s">
        <v>725</v>
      </c>
      <c r="F553" s="292"/>
      <c r="G553" s="158" t="s">
        <v>113</v>
      </c>
      <c r="H553" s="161">
        <v>1.3</v>
      </c>
      <c r="I553" s="160">
        <v>15.35</v>
      </c>
      <c r="J553" s="160">
        <v>19.95</v>
      </c>
      <c r="K553" s="137"/>
    </row>
    <row r="554" spans="1:11" ht="25.5" x14ac:dyDescent="0.2">
      <c r="A554" s="157" t="s">
        <v>944</v>
      </c>
      <c r="B554" s="159" t="s">
        <v>1066</v>
      </c>
      <c r="C554" s="157" t="s">
        <v>163</v>
      </c>
      <c r="D554" s="157" t="s">
        <v>1067</v>
      </c>
      <c r="E554" s="292" t="s">
        <v>725</v>
      </c>
      <c r="F554" s="292"/>
      <c r="G554" s="158" t="s">
        <v>113</v>
      </c>
      <c r="H554" s="161">
        <v>0.13</v>
      </c>
      <c r="I554" s="160">
        <v>18.760000000000002</v>
      </c>
      <c r="J554" s="160">
        <v>2.4300000000000002</v>
      </c>
      <c r="K554" s="137"/>
    </row>
    <row r="555" spans="1:11" x14ac:dyDescent="0.2">
      <c r="A555" s="167"/>
      <c r="B555" s="167"/>
      <c r="C555" s="167"/>
      <c r="D555" s="167"/>
      <c r="E555" s="167" t="s">
        <v>945</v>
      </c>
      <c r="F555" s="168">
        <v>7.4447058823529408</v>
      </c>
      <c r="G555" s="167" t="s">
        <v>946</v>
      </c>
      <c r="H555" s="168">
        <v>8.3800000000000008</v>
      </c>
      <c r="I555" s="167" t="s">
        <v>947</v>
      </c>
      <c r="J555" s="168">
        <v>15.82</v>
      </c>
      <c r="K555" s="137"/>
    </row>
    <row r="556" spans="1:11" ht="15" thickBot="1" x14ac:dyDescent="0.25">
      <c r="A556" s="167"/>
      <c r="B556" s="167"/>
      <c r="C556" s="167"/>
      <c r="D556" s="167"/>
      <c r="E556" s="167" t="s">
        <v>948</v>
      </c>
      <c r="F556" s="168">
        <v>4.55</v>
      </c>
      <c r="G556" s="167"/>
      <c r="H556" s="293" t="s">
        <v>949</v>
      </c>
      <c r="I556" s="293"/>
      <c r="J556" s="168">
        <v>26.93</v>
      </c>
      <c r="K556" s="137"/>
    </row>
    <row r="557" spans="1:11" ht="15" thickTop="1" x14ac:dyDescent="0.2">
      <c r="A557" s="156"/>
      <c r="B557" s="156"/>
      <c r="C557" s="156"/>
      <c r="D557" s="156"/>
      <c r="E557" s="156"/>
      <c r="F557" s="156"/>
      <c r="G557" s="156"/>
      <c r="H557" s="156"/>
      <c r="I557" s="156"/>
      <c r="J557" s="156"/>
      <c r="K557" s="137"/>
    </row>
    <row r="558" spans="1:11" ht="15" x14ac:dyDescent="0.2">
      <c r="A558" s="148"/>
      <c r="B558" s="150" t="s">
        <v>2</v>
      </c>
      <c r="C558" s="148" t="s">
        <v>154</v>
      </c>
      <c r="D558" s="148" t="s">
        <v>3</v>
      </c>
      <c r="E558" s="196" t="s">
        <v>175</v>
      </c>
      <c r="F558" s="196"/>
      <c r="G558" s="149" t="s">
        <v>155</v>
      </c>
      <c r="H558" s="150" t="s">
        <v>4</v>
      </c>
      <c r="I558" s="150" t="s">
        <v>156</v>
      </c>
      <c r="J558" s="150" t="s">
        <v>138</v>
      </c>
      <c r="K558" s="137"/>
    </row>
    <row r="559" spans="1:11" x14ac:dyDescent="0.2">
      <c r="A559" s="151" t="s">
        <v>943</v>
      </c>
      <c r="B559" s="153" t="s">
        <v>1068</v>
      </c>
      <c r="C559" s="151" t="s">
        <v>159</v>
      </c>
      <c r="D559" s="151" t="s">
        <v>1069</v>
      </c>
      <c r="E559" s="291">
        <v>72</v>
      </c>
      <c r="F559" s="291"/>
      <c r="G559" s="152" t="s">
        <v>243</v>
      </c>
      <c r="H559" s="155">
        <v>1</v>
      </c>
      <c r="I559" s="154">
        <v>3.07</v>
      </c>
      <c r="J559" s="154">
        <v>3.07</v>
      </c>
      <c r="K559" s="137"/>
    </row>
    <row r="560" spans="1:11" ht="25.5" x14ac:dyDescent="0.2">
      <c r="A560" s="157" t="s">
        <v>944</v>
      </c>
      <c r="B560" s="159" t="s">
        <v>950</v>
      </c>
      <c r="C560" s="157" t="s">
        <v>163</v>
      </c>
      <c r="D560" s="157" t="s">
        <v>951</v>
      </c>
      <c r="E560" s="292" t="s">
        <v>725</v>
      </c>
      <c r="F560" s="292"/>
      <c r="G560" s="158" t="s">
        <v>113</v>
      </c>
      <c r="H560" s="161">
        <v>0.2</v>
      </c>
      <c r="I560" s="160">
        <v>15.35</v>
      </c>
      <c r="J560" s="160">
        <v>3.07</v>
      </c>
      <c r="K560" s="137"/>
    </row>
    <row r="561" spans="1:11" x14ac:dyDescent="0.2">
      <c r="A561" s="167"/>
      <c r="B561" s="167"/>
      <c r="C561" s="167"/>
      <c r="D561" s="167"/>
      <c r="E561" s="167" t="s">
        <v>945</v>
      </c>
      <c r="F561" s="168">
        <v>1.0117647058823529</v>
      </c>
      <c r="G561" s="167" t="s">
        <v>946</v>
      </c>
      <c r="H561" s="168">
        <v>1.1399999999999999</v>
      </c>
      <c r="I561" s="167" t="s">
        <v>947</v>
      </c>
      <c r="J561" s="168">
        <v>2.15</v>
      </c>
      <c r="K561" s="137"/>
    </row>
    <row r="562" spans="1:11" ht="15" thickBot="1" x14ac:dyDescent="0.25">
      <c r="A562" s="167"/>
      <c r="B562" s="167"/>
      <c r="C562" s="167"/>
      <c r="D562" s="167"/>
      <c r="E562" s="167" t="s">
        <v>948</v>
      </c>
      <c r="F562" s="168">
        <v>0.62</v>
      </c>
      <c r="G562" s="167"/>
      <c r="H562" s="293" t="s">
        <v>949</v>
      </c>
      <c r="I562" s="293"/>
      <c r="J562" s="168">
        <v>3.69</v>
      </c>
      <c r="K562" s="137"/>
    </row>
    <row r="563" spans="1:11" ht="15" thickTop="1" x14ac:dyDescent="0.2">
      <c r="A563" s="156"/>
      <c r="B563" s="156"/>
      <c r="C563" s="156"/>
      <c r="D563" s="156"/>
      <c r="E563" s="156"/>
      <c r="F563" s="156"/>
      <c r="G563" s="156"/>
      <c r="H563" s="156"/>
      <c r="I563" s="156"/>
      <c r="J563" s="156"/>
      <c r="K563" s="137"/>
    </row>
    <row r="564" spans="1:11" ht="15" x14ac:dyDescent="0.2">
      <c r="A564" s="148"/>
      <c r="B564" s="150" t="s">
        <v>2</v>
      </c>
      <c r="C564" s="148" t="s">
        <v>154</v>
      </c>
      <c r="D564" s="148" t="s">
        <v>3</v>
      </c>
      <c r="E564" s="196" t="s">
        <v>175</v>
      </c>
      <c r="F564" s="196"/>
      <c r="G564" s="149" t="s">
        <v>155</v>
      </c>
      <c r="H564" s="150" t="s">
        <v>4</v>
      </c>
      <c r="I564" s="150" t="s">
        <v>156</v>
      </c>
      <c r="J564" s="150" t="s">
        <v>138</v>
      </c>
      <c r="K564" s="137"/>
    </row>
    <row r="565" spans="1:11" ht="38.25" x14ac:dyDescent="0.2">
      <c r="A565" s="151" t="s">
        <v>943</v>
      </c>
      <c r="B565" s="153" t="s">
        <v>1064</v>
      </c>
      <c r="C565" s="151" t="s">
        <v>159</v>
      </c>
      <c r="D565" s="151" t="s">
        <v>1065</v>
      </c>
      <c r="E565" s="291">
        <v>70</v>
      </c>
      <c r="F565" s="291"/>
      <c r="G565" s="152" t="s">
        <v>243</v>
      </c>
      <c r="H565" s="155">
        <v>1</v>
      </c>
      <c r="I565" s="154">
        <v>103.03</v>
      </c>
      <c r="J565" s="154">
        <v>103.03</v>
      </c>
      <c r="K565" s="137"/>
    </row>
    <row r="566" spans="1:11" ht="25.5" x14ac:dyDescent="0.2">
      <c r="A566" s="157" t="s">
        <v>944</v>
      </c>
      <c r="B566" s="159" t="s">
        <v>950</v>
      </c>
      <c r="C566" s="157" t="s">
        <v>163</v>
      </c>
      <c r="D566" s="157" t="s">
        <v>951</v>
      </c>
      <c r="E566" s="292" t="s">
        <v>725</v>
      </c>
      <c r="F566" s="292"/>
      <c r="G566" s="158" t="s">
        <v>113</v>
      </c>
      <c r="H566" s="161">
        <v>1.2</v>
      </c>
      <c r="I566" s="160">
        <v>15.35</v>
      </c>
      <c r="J566" s="160">
        <v>18.420000000000002</v>
      </c>
      <c r="K566" s="137"/>
    </row>
    <row r="567" spans="1:11" ht="25.5" x14ac:dyDescent="0.2">
      <c r="A567" s="157" t="s">
        <v>944</v>
      </c>
      <c r="B567" s="159" t="s">
        <v>1066</v>
      </c>
      <c r="C567" s="157" t="s">
        <v>163</v>
      </c>
      <c r="D567" s="157" t="s">
        <v>1067</v>
      </c>
      <c r="E567" s="292" t="s">
        <v>725</v>
      </c>
      <c r="F567" s="292"/>
      <c r="G567" s="158" t="s">
        <v>113</v>
      </c>
      <c r="H567" s="161">
        <v>1.2</v>
      </c>
      <c r="I567" s="160">
        <v>18.760000000000002</v>
      </c>
      <c r="J567" s="160">
        <v>22.51</v>
      </c>
      <c r="K567" s="137"/>
    </row>
    <row r="568" spans="1:11" x14ac:dyDescent="0.2">
      <c r="A568" s="162" t="s">
        <v>958</v>
      </c>
      <c r="B568" s="164" t="s">
        <v>1254</v>
      </c>
      <c r="C568" s="162" t="s">
        <v>259</v>
      </c>
      <c r="D568" s="162" t="s">
        <v>1255</v>
      </c>
      <c r="E568" s="294" t="s">
        <v>961</v>
      </c>
      <c r="F568" s="294"/>
      <c r="G568" s="163" t="s">
        <v>1043</v>
      </c>
      <c r="H568" s="166">
        <v>5</v>
      </c>
      <c r="I568" s="165">
        <v>4.0999999999999996</v>
      </c>
      <c r="J568" s="165">
        <v>20.5</v>
      </c>
      <c r="K568" s="137"/>
    </row>
    <row r="569" spans="1:11" ht="25.5" x14ac:dyDescent="0.2">
      <c r="A569" s="162" t="s">
        <v>958</v>
      </c>
      <c r="B569" s="164" t="s">
        <v>1256</v>
      </c>
      <c r="C569" s="162" t="s">
        <v>259</v>
      </c>
      <c r="D569" s="162" t="s">
        <v>1257</v>
      </c>
      <c r="E569" s="294" t="s">
        <v>961</v>
      </c>
      <c r="F569" s="294"/>
      <c r="G569" s="163" t="s">
        <v>1043</v>
      </c>
      <c r="H569" s="166">
        <v>3.3330000000000002</v>
      </c>
      <c r="I569" s="165">
        <v>11.36</v>
      </c>
      <c r="J569" s="165">
        <v>37.86</v>
      </c>
      <c r="K569" s="137"/>
    </row>
    <row r="570" spans="1:11" x14ac:dyDescent="0.2">
      <c r="A570" s="162" t="s">
        <v>958</v>
      </c>
      <c r="B570" s="164" t="s">
        <v>1258</v>
      </c>
      <c r="C570" s="162" t="s">
        <v>163</v>
      </c>
      <c r="D570" s="162" t="s">
        <v>1259</v>
      </c>
      <c r="E570" s="294" t="s">
        <v>961</v>
      </c>
      <c r="F570" s="294"/>
      <c r="G570" s="163" t="s">
        <v>301</v>
      </c>
      <c r="H570" s="166">
        <v>0.2</v>
      </c>
      <c r="I570" s="165">
        <v>18.7</v>
      </c>
      <c r="J570" s="165">
        <v>3.74</v>
      </c>
      <c r="K570" s="137"/>
    </row>
    <row r="571" spans="1:11" x14ac:dyDescent="0.2">
      <c r="A571" s="167"/>
      <c r="B571" s="167"/>
      <c r="C571" s="167"/>
      <c r="D571" s="167"/>
      <c r="E571" s="167" t="s">
        <v>945</v>
      </c>
      <c r="F571" s="168">
        <v>14.070588235294117</v>
      </c>
      <c r="G571" s="167" t="s">
        <v>946</v>
      </c>
      <c r="H571" s="168">
        <v>15.83</v>
      </c>
      <c r="I571" s="167" t="s">
        <v>947</v>
      </c>
      <c r="J571" s="168">
        <v>29.9</v>
      </c>
      <c r="K571" s="137"/>
    </row>
    <row r="572" spans="1:11" ht="15" thickBot="1" x14ac:dyDescent="0.25">
      <c r="A572" s="167"/>
      <c r="B572" s="167"/>
      <c r="C572" s="167"/>
      <c r="D572" s="167"/>
      <c r="E572" s="167" t="s">
        <v>948</v>
      </c>
      <c r="F572" s="168">
        <v>20.95</v>
      </c>
      <c r="G572" s="167"/>
      <c r="H572" s="293" t="s">
        <v>949</v>
      </c>
      <c r="I572" s="293"/>
      <c r="J572" s="168">
        <v>123.98</v>
      </c>
      <c r="K572" s="137"/>
    </row>
    <row r="573" spans="1:11" ht="15" thickTop="1" x14ac:dyDescent="0.2">
      <c r="A573" s="156"/>
      <c r="B573" s="156"/>
      <c r="C573" s="156"/>
      <c r="D573" s="156"/>
      <c r="E573" s="156"/>
      <c r="F573" s="156"/>
      <c r="G573" s="156"/>
      <c r="H573" s="156"/>
      <c r="I573" s="156"/>
      <c r="J573" s="156"/>
      <c r="K573" s="137"/>
    </row>
    <row r="574" spans="1:11" ht="15" x14ac:dyDescent="0.2">
      <c r="A574" s="148"/>
      <c r="B574" s="150" t="s">
        <v>2</v>
      </c>
      <c r="C574" s="148" t="s">
        <v>154</v>
      </c>
      <c r="D574" s="148" t="s">
        <v>3</v>
      </c>
      <c r="E574" s="196" t="s">
        <v>175</v>
      </c>
      <c r="F574" s="196"/>
      <c r="G574" s="149" t="s">
        <v>155</v>
      </c>
      <c r="H574" s="150" t="s">
        <v>4</v>
      </c>
      <c r="I574" s="150" t="s">
        <v>156</v>
      </c>
      <c r="J574" s="150" t="s">
        <v>138</v>
      </c>
      <c r="K574" s="137"/>
    </row>
    <row r="575" spans="1:11" x14ac:dyDescent="0.2">
      <c r="A575" s="151" t="s">
        <v>943</v>
      </c>
      <c r="B575" s="153" t="s">
        <v>1060</v>
      </c>
      <c r="C575" s="151" t="s">
        <v>159</v>
      </c>
      <c r="D575" s="151" t="s">
        <v>1061</v>
      </c>
      <c r="E575" s="291">
        <v>45</v>
      </c>
      <c r="F575" s="291"/>
      <c r="G575" s="152" t="s">
        <v>243</v>
      </c>
      <c r="H575" s="155">
        <v>1</v>
      </c>
      <c r="I575" s="154">
        <v>10.33</v>
      </c>
      <c r="J575" s="154">
        <v>10.33</v>
      </c>
      <c r="K575" s="137"/>
    </row>
    <row r="576" spans="1:11" ht="25.5" x14ac:dyDescent="0.2">
      <c r="A576" s="157" t="s">
        <v>944</v>
      </c>
      <c r="B576" s="159" t="s">
        <v>950</v>
      </c>
      <c r="C576" s="157" t="s">
        <v>163</v>
      </c>
      <c r="D576" s="157" t="s">
        <v>951</v>
      </c>
      <c r="E576" s="292" t="s">
        <v>725</v>
      </c>
      <c r="F576" s="292"/>
      <c r="G576" s="158" t="s">
        <v>113</v>
      </c>
      <c r="H576" s="161">
        <v>0.6</v>
      </c>
      <c r="I576" s="160">
        <v>15.35</v>
      </c>
      <c r="J576" s="160">
        <v>9.2100000000000009</v>
      </c>
      <c r="K576" s="137"/>
    </row>
    <row r="577" spans="1:11" ht="25.5" x14ac:dyDescent="0.2">
      <c r="A577" s="157" t="s">
        <v>944</v>
      </c>
      <c r="B577" s="159" t="s">
        <v>1066</v>
      </c>
      <c r="C577" s="157" t="s">
        <v>163</v>
      </c>
      <c r="D577" s="157" t="s">
        <v>1067</v>
      </c>
      <c r="E577" s="292" t="s">
        <v>725</v>
      </c>
      <c r="F577" s="292"/>
      <c r="G577" s="158" t="s">
        <v>113</v>
      </c>
      <c r="H577" s="161">
        <v>0.06</v>
      </c>
      <c r="I577" s="160">
        <v>18.760000000000002</v>
      </c>
      <c r="J577" s="160">
        <v>1.1200000000000001</v>
      </c>
      <c r="K577" s="137"/>
    </row>
    <row r="578" spans="1:11" x14ac:dyDescent="0.2">
      <c r="A578" s="167"/>
      <c r="B578" s="167"/>
      <c r="C578" s="167"/>
      <c r="D578" s="167"/>
      <c r="E578" s="167" t="s">
        <v>945</v>
      </c>
      <c r="F578" s="168">
        <v>3.4305882352941177</v>
      </c>
      <c r="G578" s="167" t="s">
        <v>946</v>
      </c>
      <c r="H578" s="168">
        <v>3.86</v>
      </c>
      <c r="I578" s="167" t="s">
        <v>947</v>
      </c>
      <c r="J578" s="168">
        <v>7.29</v>
      </c>
      <c r="K578" s="137"/>
    </row>
    <row r="579" spans="1:11" x14ac:dyDescent="0.2">
      <c r="A579" s="167"/>
      <c r="B579" s="167"/>
      <c r="C579" s="167"/>
      <c r="D579" s="167"/>
      <c r="E579" s="167" t="s">
        <v>948</v>
      </c>
      <c r="F579" s="168">
        <v>2.1</v>
      </c>
      <c r="G579" s="167"/>
      <c r="H579" s="293" t="s">
        <v>949</v>
      </c>
      <c r="I579" s="293"/>
      <c r="J579" s="168">
        <v>12.43</v>
      </c>
      <c r="K579" s="137"/>
    </row>
    <row r="580" spans="1:11" x14ac:dyDescent="0.2">
      <c r="A580" s="197"/>
      <c r="B580" s="197"/>
      <c r="C580" s="197"/>
      <c r="D580" s="106"/>
      <c r="E580" s="105"/>
      <c r="F580" s="198"/>
      <c r="G580" s="197"/>
      <c r="H580" s="199"/>
      <c r="I580" s="197"/>
      <c r="J580" s="197"/>
    </row>
    <row r="581" spans="1:11" x14ac:dyDescent="0.2">
      <c r="A581" s="197"/>
      <c r="B581" s="197"/>
      <c r="C581" s="197"/>
      <c r="D581" s="106"/>
      <c r="E581" s="105"/>
      <c r="F581" s="198"/>
      <c r="G581" s="197"/>
      <c r="H581" s="199"/>
      <c r="I581" s="197"/>
      <c r="J581" s="197"/>
    </row>
    <row r="582" spans="1:11" x14ac:dyDescent="0.2">
      <c r="A582" s="104"/>
      <c r="B582" s="104"/>
      <c r="C582" s="104"/>
      <c r="D582" s="104"/>
      <c r="E582" s="104"/>
      <c r="F582" s="104"/>
      <c r="G582" s="104"/>
      <c r="H582" s="104"/>
      <c r="I582" s="104"/>
      <c r="J582" s="104"/>
    </row>
  </sheetData>
  <mergeCells count="473">
    <mergeCell ref="H579:I579"/>
    <mergeCell ref="E554:F554"/>
    <mergeCell ref="H556:I556"/>
    <mergeCell ref="E558:F558"/>
    <mergeCell ref="E491:F491"/>
    <mergeCell ref="E492:F492"/>
    <mergeCell ref="E493:F493"/>
    <mergeCell ref="H484:I484"/>
    <mergeCell ref="H439:I439"/>
    <mergeCell ref="E441:F441"/>
    <mergeCell ref="E442:F442"/>
    <mergeCell ref="E443:F443"/>
    <mergeCell ref="E444:F444"/>
    <mergeCell ref="E445:F445"/>
    <mergeCell ref="E446:F446"/>
    <mergeCell ref="E535:F535"/>
    <mergeCell ref="E536:F536"/>
    <mergeCell ref="E537:F537"/>
    <mergeCell ref="E538:F538"/>
    <mergeCell ref="H540:I540"/>
    <mergeCell ref="E542:F542"/>
    <mergeCell ref="E543:F543"/>
    <mergeCell ref="E544:F544"/>
    <mergeCell ref="E545:F545"/>
    <mergeCell ref="E56:F56"/>
    <mergeCell ref="E57:F57"/>
    <mergeCell ref="E32:F32"/>
    <mergeCell ref="E33:F33"/>
    <mergeCell ref="H572:I572"/>
    <mergeCell ref="E574:F574"/>
    <mergeCell ref="E575:F575"/>
    <mergeCell ref="E576:F576"/>
    <mergeCell ref="E577:F577"/>
    <mergeCell ref="E370:F370"/>
    <mergeCell ref="E130:F130"/>
    <mergeCell ref="E131:F131"/>
    <mergeCell ref="E132:F132"/>
    <mergeCell ref="E133:F133"/>
    <mergeCell ref="E134:F134"/>
    <mergeCell ref="E237:F237"/>
    <mergeCell ref="E238:F238"/>
    <mergeCell ref="E239:F239"/>
    <mergeCell ref="E240:F240"/>
    <mergeCell ref="E241:F241"/>
    <mergeCell ref="E242:F242"/>
    <mergeCell ref="E243:F243"/>
    <mergeCell ref="E244:F244"/>
    <mergeCell ref="E156:F156"/>
    <mergeCell ref="H266:I266"/>
    <mergeCell ref="E268:F268"/>
    <mergeCell ref="E269:F269"/>
    <mergeCell ref="E270:F270"/>
    <mergeCell ref="E271:F271"/>
    <mergeCell ref="E272:F272"/>
    <mergeCell ref="E157:F157"/>
    <mergeCell ref="E158:F158"/>
    <mergeCell ref="E159:F159"/>
    <mergeCell ref="E160:F160"/>
    <mergeCell ref="E259:F259"/>
    <mergeCell ref="E260:F260"/>
    <mergeCell ref="E261:F261"/>
    <mergeCell ref="E262:F262"/>
    <mergeCell ref="E263:F263"/>
    <mergeCell ref="E245:F245"/>
    <mergeCell ref="E246:F246"/>
    <mergeCell ref="E247:F247"/>
    <mergeCell ref="E248:F248"/>
    <mergeCell ref="E194:F194"/>
    <mergeCell ref="E195:F195"/>
    <mergeCell ref="E199:F199"/>
    <mergeCell ref="E168:F168"/>
    <mergeCell ref="E169:F169"/>
    <mergeCell ref="E293:F293"/>
    <mergeCell ref="H295:I295"/>
    <mergeCell ref="E297:F297"/>
    <mergeCell ref="E298:F298"/>
    <mergeCell ref="E299:F299"/>
    <mergeCell ref="E289:F289"/>
    <mergeCell ref="E290:F290"/>
    <mergeCell ref="E291:F291"/>
    <mergeCell ref="E281:F281"/>
    <mergeCell ref="E282:F282"/>
    <mergeCell ref="E283:F283"/>
    <mergeCell ref="E284:F284"/>
    <mergeCell ref="E285:F285"/>
    <mergeCell ref="H287:I287"/>
    <mergeCell ref="A580:C580"/>
    <mergeCell ref="F580:G580"/>
    <mergeCell ref="H580:J580"/>
    <mergeCell ref="A581:C581"/>
    <mergeCell ref="F581:G581"/>
    <mergeCell ref="H581:J581"/>
    <mergeCell ref="A1:J1"/>
    <mergeCell ref="A2:J2"/>
    <mergeCell ref="A3:J3"/>
    <mergeCell ref="J4:J5"/>
    <mergeCell ref="A4:H4"/>
    <mergeCell ref="A5:H5"/>
    <mergeCell ref="A6:H6"/>
    <mergeCell ref="J6:J10"/>
    <mergeCell ref="A9:I9"/>
    <mergeCell ref="A8:I8"/>
    <mergeCell ref="E436:F436"/>
    <mergeCell ref="E437:F437"/>
    <mergeCell ref="E425:F425"/>
    <mergeCell ref="E426:F426"/>
    <mergeCell ref="E427:F427"/>
    <mergeCell ref="E428:F428"/>
    <mergeCell ref="E429:F429"/>
    <mergeCell ref="E408:F408"/>
    <mergeCell ref="E500:F500"/>
    <mergeCell ref="E501:F501"/>
    <mergeCell ref="E502:F502"/>
    <mergeCell ref="H504:I504"/>
    <mergeCell ref="E506:F506"/>
    <mergeCell ref="E507:F507"/>
    <mergeCell ref="E508:F508"/>
    <mergeCell ref="E509:F509"/>
    <mergeCell ref="H511:I511"/>
    <mergeCell ref="E292:F292"/>
    <mergeCell ref="E345:F345"/>
    <mergeCell ref="H325:I325"/>
    <mergeCell ref="E327:F327"/>
    <mergeCell ref="E328:F328"/>
    <mergeCell ref="H459:I459"/>
    <mergeCell ref="E461:F461"/>
    <mergeCell ref="E462:F462"/>
    <mergeCell ref="E463:F463"/>
    <mergeCell ref="H410:I410"/>
    <mergeCell ref="E412:F412"/>
    <mergeCell ref="E413:F413"/>
    <mergeCell ref="E403:F403"/>
    <mergeCell ref="E404:F404"/>
    <mergeCell ref="E405:F405"/>
    <mergeCell ref="E406:F406"/>
    <mergeCell ref="E407:F407"/>
    <mergeCell ref="E397:F397"/>
    <mergeCell ref="E392:F392"/>
    <mergeCell ref="E393:F393"/>
    <mergeCell ref="E394:F394"/>
    <mergeCell ref="E395:F395"/>
    <mergeCell ref="E396:F396"/>
    <mergeCell ref="E371:F371"/>
    <mergeCell ref="E335:F335"/>
    <mergeCell ref="E336:F336"/>
    <mergeCell ref="E337:F337"/>
    <mergeCell ref="E338:F338"/>
    <mergeCell ref="E339:F339"/>
    <mergeCell ref="H341:I341"/>
    <mergeCell ref="E343:F343"/>
    <mergeCell ref="E344:F344"/>
    <mergeCell ref="E329:F329"/>
    <mergeCell ref="E330:F330"/>
    <mergeCell ref="E331:F331"/>
    <mergeCell ref="E332:F332"/>
    <mergeCell ref="E333:F333"/>
    <mergeCell ref="E334:F334"/>
    <mergeCell ref="E217:F217"/>
    <mergeCell ref="E218:F218"/>
    <mergeCell ref="E219:F219"/>
    <mergeCell ref="E220:F220"/>
    <mergeCell ref="E221:F221"/>
    <mergeCell ref="E222:F222"/>
    <mergeCell ref="E223:F223"/>
    <mergeCell ref="E224:F224"/>
    <mergeCell ref="H235:I235"/>
    <mergeCell ref="E208:F208"/>
    <mergeCell ref="E209:F209"/>
    <mergeCell ref="E210:F210"/>
    <mergeCell ref="E211:F211"/>
    <mergeCell ref="E212:F212"/>
    <mergeCell ref="E213:F213"/>
    <mergeCell ref="E214:F214"/>
    <mergeCell ref="E215:F215"/>
    <mergeCell ref="E216:F216"/>
    <mergeCell ref="H174:I174"/>
    <mergeCell ref="E176:F176"/>
    <mergeCell ref="E177:F177"/>
    <mergeCell ref="E178:F178"/>
    <mergeCell ref="E179:F179"/>
    <mergeCell ref="E180:F180"/>
    <mergeCell ref="E181:F181"/>
    <mergeCell ref="E182:F182"/>
    <mergeCell ref="H206:I206"/>
    <mergeCell ref="H197:I197"/>
    <mergeCell ref="E200:F200"/>
    <mergeCell ref="E201:F201"/>
    <mergeCell ref="E202:F202"/>
    <mergeCell ref="E203:F203"/>
    <mergeCell ref="E204:F204"/>
    <mergeCell ref="H184:I184"/>
    <mergeCell ref="E186:F186"/>
    <mergeCell ref="E187:F187"/>
    <mergeCell ref="E188:F188"/>
    <mergeCell ref="E189:F189"/>
    <mergeCell ref="E190:F190"/>
    <mergeCell ref="E191:F191"/>
    <mergeCell ref="E192:F192"/>
    <mergeCell ref="E193:F193"/>
    <mergeCell ref="E150:F150"/>
    <mergeCell ref="H152:I152"/>
    <mergeCell ref="E154:F154"/>
    <mergeCell ref="E155:F155"/>
    <mergeCell ref="E172:F172"/>
    <mergeCell ref="E144:F144"/>
    <mergeCell ref="E145:F145"/>
    <mergeCell ref="E146:F146"/>
    <mergeCell ref="E147:F147"/>
    <mergeCell ref="E161:F161"/>
    <mergeCell ref="H163:I163"/>
    <mergeCell ref="E165:F165"/>
    <mergeCell ref="E166:F166"/>
    <mergeCell ref="E167:F167"/>
    <mergeCell ref="E148:F148"/>
    <mergeCell ref="E149:F149"/>
    <mergeCell ref="E170:F170"/>
    <mergeCell ref="E171:F171"/>
    <mergeCell ref="E105:F105"/>
    <mergeCell ref="E84:F84"/>
    <mergeCell ref="E85:F85"/>
    <mergeCell ref="E86:F86"/>
    <mergeCell ref="E87:F87"/>
    <mergeCell ref="E88:F88"/>
    <mergeCell ref="E139:F139"/>
    <mergeCell ref="H141:I141"/>
    <mergeCell ref="E143:F143"/>
    <mergeCell ref="E94:F94"/>
    <mergeCell ref="E89:F89"/>
    <mergeCell ref="E90:F90"/>
    <mergeCell ref="H92:I92"/>
    <mergeCell ref="E135:F135"/>
    <mergeCell ref="E136:F136"/>
    <mergeCell ref="E137:F137"/>
    <mergeCell ref="E138:F138"/>
    <mergeCell ref="E117:F117"/>
    <mergeCell ref="H119:I119"/>
    <mergeCell ref="E121:F121"/>
    <mergeCell ref="E122:F122"/>
    <mergeCell ref="E123:F123"/>
    <mergeCell ref="E124:F124"/>
    <mergeCell ref="E125:F125"/>
    <mergeCell ref="E62:F62"/>
    <mergeCell ref="E95:F95"/>
    <mergeCell ref="E96:F96"/>
    <mergeCell ref="H98:I98"/>
    <mergeCell ref="E100:F100"/>
    <mergeCell ref="E101:F101"/>
    <mergeCell ref="E102:F102"/>
    <mergeCell ref="E103:F103"/>
    <mergeCell ref="E104:F104"/>
    <mergeCell ref="E63:F63"/>
    <mergeCell ref="E64:F64"/>
    <mergeCell ref="E65:F65"/>
    <mergeCell ref="H67:I67"/>
    <mergeCell ref="E69:F69"/>
    <mergeCell ref="E70:F70"/>
    <mergeCell ref="E546:F546"/>
    <mergeCell ref="H548:I548"/>
    <mergeCell ref="A550:K550"/>
    <mergeCell ref="E551:F551"/>
    <mergeCell ref="E552:F552"/>
    <mergeCell ref="E553:F553"/>
    <mergeCell ref="E45:F45"/>
    <mergeCell ref="H47:I47"/>
    <mergeCell ref="E49:F49"/>
    <mergeCell ref="E50:F50"/>
    <mergeCell ref="E51:F51"/>
    <mergeCell ref="H53:I53"/>
    <mergeCell ref="E55:F55"/>
    <mergeCell ref="E71:F71"/>
    <mergeCell ref="H73:I73"/>
    <mergeCell ref="E75:F75"/>
    <mergeCell ref="E76:F76"/>
    <mergeCell ref="E77:F77"/>
    <mergeCell ref="E78:F78"/>
    <mergeCell ref="H80:I80"/>
    <mergeCell ref="E82:F82"/>
    <mergeCell ref="E83:F83"/>
    <mergeCell ref="E58:F58"/>
    <mergeCell ref="H60:I60"/>
    <mergeCell ref="E570:F570"/>
    <mergeCell ref="E559:F559"/>
    <mergeCell ref="E560:F560"/>
    <mergeCell ref="H562:I562"/>
    <mergeCell ref="E564:F564"/>
    <mergeCell ref="E565:F565"/>
    <mergeCell ref="E566:F566"/>
    <mergeCell ref="E567:F567"/>
    <mergeCell ref="E568:F568"/>
    <mergeCell ref="E569:F569"/>
    <mergeCell ref="E528:F528"/>
    <mergeCell ref="H530:I530"/>
    <mergeCell ref="E532:F532"/>
    <mergeCell ref="E533:F533"/>
    <mergeCell ref="E534:F534"/>
    <mergeCell ref="E513:F513"/>
    <mergeCell ref="E514:F514"/>
    <mergeCell ref="E515:F515"/>
    <mergeCell ref="E516:F516"/>
    <mergeCell ref="E517:F517"/>
    <mergeCell ref="E518:F518"/>
    <mergeCell ref="H520:I520"/>
    <mergeCell ref="E522:F522"/>
    <mergeCell ref="E523:F523"/>
    <mergeCell ref="E524:F524"/>
    <mergeCell ref="E525:F525"/>
    <mergeCell ref="E526:F526"/>
    <mergeCell ref="E527:F527"/>
    <mergeCell ref="E494:F494"/>
    <mergeCell ref="E495:F495"/>
    <mergeCell ref="E496:F496"/>
    <mergeCell ref="E497:F497"/>
    <mergeCell ref="E498:F498"/>
    <mergeCell ref="E499:F499"/>
    <mergeCell ref="E480:F480"/>
    <mergeCell ref="E481:F481"/>
    <mergeCell ref="E482:F482"/>
    <mergeCell ref="E486:F486"/>
    <mergeCell ref="E487:F487"/>
    <mergeCell ref="E488:F488"/>
    <mergeCell ref="E489:F489"/>
    <mergeCell ref="E490:F490"/>
    <mergeCell ref="E471:F471"/>
    <mergeCell ref="E472:F472"/>
    <mergeCell ref="E473:F473"/>
    <mergeCell ref="E474:F474"/>
    <mergeCell ref="E475:F475"/>
    <mergeCell ref="E476:F476"/>
    <mergeCell ref="E477:F477"/>
    <mergeCell ref="E478:F478"/>
    <mergeCell ref="E479:F479"/>
    <mergeCell ref="E467:F467"/>
    <mergeCell ref="H469:I469"/>
    <mergeCell ref="E447:F447"/>
    <mergeCell ref="E448:F448"/>
    <mergeCell ref="E449:F449"/>
    <mergeCell ref="H451:I451"/>
    <mergeCell ref="E453:F453"/>
    <mergeCell ref="E454:F454"/>
    <mergeCell ref="E455:F455"/>
    <mergeCell ref="E456:F456"/>
    <mergeCell ref="E457:F457"/>
    <mergeCell ref="E465:F465"/>
    <mergeCell ref="E466:F466"/>
    <mergeCell ref="E464:F464"/>
    <mergeCell ref="E430:F430"/>
    <mergeCell ref="H432:I432"/>
    <mergeCell ref="E434:F434"/>
    <mergeCell ref="E435:F435"/>
    <mergeCell ref="E414:F414"/>
    <mergeCell ref="E415:F415"/>
    <mergeCell ref="E416:F416"/>
    <mergeCell ref="E417:F417"/>
    <mergeCell ref="E418:F418"/>
    <mergeCell ref="H420:I420"/>
    <mergeCell ref="E422:F422"/>
    <mergeCell ref="E423:F423"/>
    <mergeCell ref="E424:F424"/>
    <mergeCell ref="H399:I399"/>
    <mergeCell ref="E401:F401"/>
    <mergeCell ref="E402:F402"/>
    <mergeCell ref="E381:F381"/>
    <mergeCell ref="E382:F382"/>
    <mergeCell ref="E383:F383"/>
    <mergeCell ref="E384:F384"/>
    <mergeCell ref="H386:I386"/>
    <mergeCell ref="E388:F388"/>
    <mergeCell ref="E389:F389"/>
    <mergeCell ref="E390:F390"/>
    <mergeCell ref="E391:F391"/>
    <mergeCell ref="E372:F372"/>
    <mergeCell ref="E373:F373"/>
    <mergeCell ref="E374:F374"/>
    <mergeCell ref="H376:I376"/>
    <mergeCell ref="E378:F378"/>
    <mergeCell ref="E379:F379"/>
    <mergeCell ref="E380:F380"/>
    <mergeCell ref="H358:I358"/>
    <mergeCell ref="E360:F360"/>
    <mergeCell ref="E361:F361"/>
    <mergeCell ref="E362:F362"/>
    <mergeCell ref="E363:F363"/>
    <mergeCell ref="E364:F364"/>
    <mergeCell ref="H366:I366"/>
    <mergeCell ref="E368:F368"/>
    <mergeCell ref="E369:F369"/>
    <mergeCell ref="E346:F346"/>
    <mergeCell ref="H348:I348"/>
    <mergeCell ref="E350:F350"/>
    <mergeCell ref="E351:F351"/>
    <mergeCell ref="E352:F352"/>
    <mergeCell ref="E353:F353"/>
    <mergeCell ref="E354:F354"/>
    <mergeCell ref="E355:F355"/>
    <mergeCell ref="E356:F356"/>
    <mergeCell ref="E323:F323"/>
    <mergeCell ref="E300:F300"/>
    <mergeCell ref="E301:F301"/>
    <mergeCell ref="E302:F302"/>
    <mergeCell ref="H304:I304"/>
    <mergeCell ref="E306:F306"/>
    <mergeCell ref="E307:F307"/>
    <mergeCell ref="E308:F308"/>
    <mergeCell ref="E309:F309"/>
    <mergeCell ref="H311:I311"/>
    <mergeCell ref="E314:F314"/>
    <mergeCell ref="E315:F315"/>
    <mergeCell ref="E316:F316"/>
    <mergeCell ref="E317:F317"/>
    <mergeCell ref="H319:I319"/>
    <mergeCell ref="E321:F321"/>
    <mergeCell ref="E322:F322"/>
    <mergeCell ref="E313:F313"/>
    <mergeCell ref="E273:F273"/>
    <mergeCell ref="E274:F274"/>
    <mergeCell ref="E275:F275"/>
    <mergeCell ref="E276:F276"/>
    <mergeCell ref="E277:F277"/>
    <mergeCell ref="H279:I279"/>
    <mergeCell ref="E225:F225"/>
    <mergeCell ref="E226:F226"/>
    <mergeCell ref="E227:F227"/>
    <mergeCell ref="E228:F228"/>
    <mergeCell ref="E229:F229"/>
    <mergeCell ref="E230:F230"/>
    <mergeCell ref="E231:F231"/>
    <mergeCell ref="E232:F232"/>
    <mergeCell ref="E233:F233"/>
    <mergeCell ref="H250:I250"/>
    <mergeCell ref="E252:F252"/>
    <mergeCell ref="E253:F253"/>
    <mergeCell ref="E254:F254"/>
    <mergeCell ref="E255:F255"/>
    <mergeCell ref="E264:F264"/>
    <mergeCell ref="E256:F256"/>
    <mergeCell ref="E257:F257"/>
    <mergeCell ref="E258:F258"/>
    <mergeCell ref="H127:I127"/>
    <mergeCell ref="E129:F129"/>
    <mergeCell ref="H107:I107"/>
    <mergeCell ref="E109:F109"/>
    <mergeCell ref="E110:F110"/>
    <mergeCell ref="E111:F111"/>
    <mergeCell ref="E112:F112"/>
    <mergeCell ref="E113:F113"/>
    <mergeCell ref="E114:F114"/>
    <mergeCell ref="E115:F115"/>
    <mergeCell ref="E116:F116"/>
    <mergeCell ref="H35:I35"/>
    <mergeCell ref="E37:F37"/>
    <mergeCell ref="E38:F38"/>
    <mergeCell ref="E39:F39"/>
    <mergeCell ref="H41:I41"/>
    <mergeCell ref="E43:F43"/>
    <mergeCell ref="E44:F44"/>
    <mergeCell ref="E21:F21"/>
    <mergeCell ref="E22:F22"/>
    <mergeCell ref="E23:F23"/>
    <mergeCell ref="E24:F24"/>
    <mergeCell ref="E25:F25"/>
    <mergeCell ref="E26:F26"/>
    <mergeCell ref="E27:F27"/>
    <mergeCell ref="H29:I29"/>
    <mergeCell ref="E31:F31"/>
    <mergeCell ref="G10:H10"/>
    <mergeCell ref="E11:F11"/>
    <mergeCell ref="E12:F12"/>
    <mergeCell ref="E13:F13"/>
    <mergeCell ref="E14:F14"/>
    <mergeCell ref="E15:F15"/>
    <mergeCell ref="H17:I17"/>
    <mergeCell ref="E19:F19"/>
    <mergeCell ref="E20:F20"/>
  </mergeCells>
  <pageMargins left="0.51181102362204722" right="0.51181102362204722" top="0.78740157480314965" bottom="0.78740157480314965" header="0.31496062992125984" footer="0.31496062992125984"/>
  <pageSetup paperSize="9" scale="50" orientation="portrait" r:id="rId1"/>
  <headerFooter>
    <oddFooter>&amp;R&amp;G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11</vt:i4>
      </vt:variant>
    </vt:vector>
  </HeadingPairs>
  <TitlesOfParts>
    <vt:vector size="22" baseType="lpstr">
      <vt:lpstr>CAPA</vt:lpstr>
      <vt:lpstr>RESUMO</vt:lpstr>
      <vt:lpstr>ORÇAMENTO SINTÉTICO</vt:lpstr>
      <vt:lpstr>CRONOGRAMA</vt:lpstr>
      <vt:lpstr>ENCARGOS SOCIAIS NÃO DESONERADO</vt:lpstr>
      <vt:lpstr>BDI NÃO DESONERADO</vt:lpstr>
      <vt:lpstr>MEMORIAL DESCRITIVO</vt:lpstr>
      <vt:lpstr>CURVA ABC</vt:lpstr>
      <vt:lpstr>COMPOSIÇÕES ANALÍTICAS</vt:lpstr>
      <vt:lpstr>ADM. OBRA</vt:lpstr>
      <vt:lpstr>PARC. MAIOR RELEVÂNCIA</vt:lpstr>
      <vt:lpstr>'ADM. OBRA'!Area_de_impressao</vt:lpstr>
      <vt:lpstr>'BDI NÃO DESONERADO'!Area_de_impressao</vt:lpstr>
      <vt:lpstr>CAPA!Area_de_impressao</vt:lpstr>
      <vt:lpstr>'COMPOSIÇÕES ANALÍTICAS'!Area_de_impressao</vt:lpstr>
      <vt:lpstr>CRONOGRAMA!Area_de_impressao</vt:lpstr>
      <vt:lpstr>'CURVA ABC'!Area_de_impressao</vt:lpstr>
      <vt:lpstr>'ENCARGOS SOCIAIS NÃO DESONERADO'!Area_de_impressao</vt:lpstr>
      <vt:lpstr>'MEMORIAL DESCRITIVO'!Area_de_impressao</vt:lpstr>
      <vt:lpstr>'ORÇAMENTO SINTÉTICO'!Area_de_impressao</vt:lpstr>
      <vt:lpstr>'PARC. MAIOR RELEVÂNCIA'!Area_de_impressao</vt:lpstr>
      <vt:lpstr>RESUMO!Area_de_impressao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Juliana</cp:lastModifiedBy>
  <cp:revision>0</cp:revision>
  <cp:lastPrinted>2021-07-07T20:46:50Z</cp:lastPrinted>
  <dcterms:created xsi:type="dcterms:W3CDTF">2021-03-20T14:23:39Z</dcterms:created>
  <dcterms:modified xsi:type="dcterms:W3CDTF">2021-12-09T16:01:16Z</dcterms:modified>
</cp:coreProperties>
</file>